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21" documentId="13_ncr:1_{F6CB121F-512D-4AA6-A0C1-0FB36C537598}" xr6:coauthVersionLast="47" xr6:coauthVersionMax="47" xr10:uidLastSave="{7AC82136-FB8F-4250-9C2E-4E0C5FECE176}"/>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B9" i="1"/>
  <c r="B10" i="1"/>
  <c r="G2" i="1"/>
  <c r="I2" i="1"/>
  <c r="J2" i="1"/>
  <c r="L2" i="1"/>
  <c r="I3" i="1"/>
  <c r="I4" i="1"/>
  <c r="I5" i="1"/>
  <c r="I6" i="1"/>
  <c r="I7" i="1"/>
  <c r="I8" i="1"/>
  <c r="I9" i="1"/>
  <c r="I1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 r="G9" i="1"/>
  <c r="L9" i="1"/>
  <c r="G10" i="1"/>
  <c r="L1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<sst xmlns="http://schemas.openxmlformats.org/spreadsheetml/2006/main" count="178591" uniqueCount="39078">
  <si>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</si>
  <si>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</si>
  <si>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</si>
  <si>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</si>
  <si>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</si>
  <si>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</si>
  <si>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</si>
  <si>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</si>
  <si>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</si>
  <si>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</si>
  <si>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</si>
  <si>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</si>
  <si>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</si>
  <si>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</si>
  <si>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</si>
  <si>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</si>
  <si>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</si>
  <si>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</si>
  <si>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</si>
  <si>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</si>
  <si>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</si>
  <si>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</si>
  <si>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</si>
  <si>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</si>
  <si>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</si>
  <si>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</si>
  <si>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</si>
  <si>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</si>
  <si>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</si>
  <si>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</si>
  <si>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</si>
  <si>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</si>
  <si>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</si>
  <si>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</si>
  <si>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</si>
  <si>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</si>
  <si>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</si>
  <si>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</si>
  <si>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</si>
  <si>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</si>
  <si>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</si>
  <si>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</si>
  <si>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</si>
  <si>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</si>
  <si>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</si>
  <si>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</si>
  <si>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</si>
  <si>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</si>
  <si>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</si>
  <si>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</si>
  <si>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</si>
  <si>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</si>
  <si>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</si>
  <si>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</si>
  <si>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</si>
  <si>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</si>
  <si>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</si>
  <si>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</si>
  <si>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</si>
  <si>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</si>
  <si>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</si>
  <si>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</si>
  <si>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</si>
  <si>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</si>
  <si>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</si>
  <si>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</si>
  <si>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</si>
  <si>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</si>
  <si>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</si>
  <si>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</si>
  <si>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</si>
  <si>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</si>
  <si>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</si>
  <si>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</si>
  <si>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</si>
  <si>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</si>
  <si>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</si>
  <si>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</si>
  <si>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</si>
  <si>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</si>
  <si>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</si>
  <si>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</si>
  <si>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</si>
  <si>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</si>
  <si>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</si>
  <si>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</si>
  <si>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</si>
  <si>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</si>
  <si>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</si>
  <si>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</si>
  <si>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</si>
  <si>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</si>
  <si>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</si>
  <si>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</si>
  <si>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</si>
  <si>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</si>
  <si>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</si>
  <si>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</si>
  <si>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</si>
  <si>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</si>
  <si>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</si>
  <si>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</si>
  <si>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</si>
  <si>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</si>
  <si>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</si>
  <si>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</si>
  <si>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</si>
  <si>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</si>
  <si>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</si>
  <si>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</si>
  <si>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</si>
  <si>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</si>
  <si>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</si>
  <si>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</si>
  <si>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</si>
  <si>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</si>
  <si>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</si>
  <si>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</si>
  <si>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</si>
  <si>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</si>
  <si>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</si>
  <si>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</si>
  <si>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</si>
  <si>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</si>
  <si>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</si>
  <si>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</si>
  <si>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</si>
  <si>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</si>
  <si>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</si>
  <si>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</si>
  <si>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</si>
  <si>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</si>
  <si>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</si>
  <si>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</si>
  <si>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</si>
  <si>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</si>
  <si>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</si>
  <si>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</si>
  <si>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</si>
  <si>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</si>
  <si>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</si>
  <si>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</si>
  <si>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</si>
  <si>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</si>
  <si>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</si>
  <si>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</si>
  <si>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</si>
  <si>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</si>
  <si>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</si>
  <si>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</si>
  <si>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</si>
  <si>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</si>
  <si>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</si>
  <si>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</si>
  <si>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</si>
  <si>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</si>
  <si>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</si>
  <si>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</si>
  <si>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</si>
  <si>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</si>
  <si>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</si>
  <si>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</si>
  <si>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</si>
  <si>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</si>
  <si>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</si>
  <si>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</si>
  <si>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</si>
  <si>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</si>
  <si>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</si>
  <si>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</si>
  <si>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</si>
  <si>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</si>
  <si>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</si>
  <si>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</si>
  <si>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</si>
  <si>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</si>
  <si>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</si>
  <si>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</si>
  <si>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</si>
  <si>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</si>
  <si>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</si>
  <si>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</si>
  <si>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</si>
  <si>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</si>
  <si>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</si>
  <si>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</si>
  <si>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</si>
  <si>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</si>
  <si>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</si>
  <si>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</si>
  <si>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</si>
  <si>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</si>
  <si>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</si>
  <si>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</si>
  <si>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</si>
  <si>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</si>
  <si>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</si>
  <si>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</si>
  <si>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</si>
  <si>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</si>
  <si>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</si>
  <si>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</si>
  <si>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</si>
  <si>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</si>
  <si>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</si>
  <si>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</si>
  <si>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</si>
  <si>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</si>
  <si>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</si>
  <si>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</si>
  <si>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</si>
  <si>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</si>
  <si>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</si>
  <si>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</si>
  <si>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</si>
  <si>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</si>
  <si>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</si>
  <si>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</si>
  <si>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</si>
  <si>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</si>
  <si>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</si>
  <si>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</si>
  <si>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</si>
  <si>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</si>
  <si>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</si>
  <si>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</si>
  <si>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</si>
  <si>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</si>
  <si>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</si>
  <si>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</si>
  <si>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</si>
  <si>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</si>
  <si>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</si>
  <si>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</si>
  <si>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</si>
  <si>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</si>
  <si>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</si>
  <si>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</si>
  <si>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</si>
  <si>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</si>
  <si>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</si>
  <si>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</si>
  <si>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</si>
  <si>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</si>
  <si>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</si>
  <si>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</si>
  <si>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</si>
  <si>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</si>
  <si>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</si>
  <si>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</si>
  <si>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</si>
  <si>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</si>
  <si>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</si>
  <si>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</si>
  <si>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</si>
  <si>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</si>
  <si>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</si>
  <si>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</si>
  <si>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</si>
  <si>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</si>
  <si>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</si>
  <si>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</si>
  <si>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</si>
  <si>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</si>
  <si>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</si>
  <si>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</si>
  <si>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</si>
  <si>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</si>
  <si>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</si>
  <si>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</si>
  <si>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</si>
  <si>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</si>
  <si>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</si>
  <si>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</si>
  <si>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</si>
  <si>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</si>
  <si>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</si>
  <si>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</si>
  <si>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</si>
  <si>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</si>
  <si>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</si>
  <si>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</si>
  <si>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</si>
  <si>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</si>
  <si>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</si>
  <si>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</si>
  <si>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</si>
  <si>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</si>
  <si>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</si>
  <si>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</si>
  <si>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</si>
  <si>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</si>
  <si>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</si>
  <si>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</si>
  <si>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</si>
  <si>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</si>
  <si>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</si>
  <si>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</si>
  <si>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</si>
  <si>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</si>
  <si>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</si>
  <si>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</si>
  <si>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</si>
  <si>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</si>
  <si>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</si>
  <si>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</si>
  <si>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</si>
  <si>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</si>
  <si>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</si>
  <si>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</si>
  <si>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</si>
  <si>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</si>
  <si>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</si>
  <si>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</si>
  <si>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</si>
  <si>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</si>
  <si>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</si>
  <si>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</si>
  <si>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</si>
  <si>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</si>
  <si>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</si>
  <si>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</si>
  <si>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</si>
  <si>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</si>
  <si>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</si>
  <si>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</si>
  <si>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</si>
  <si>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</si>
  <si>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</si>
  <si>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</si>
  <si>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</si>
  <si>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</si>
  <si>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</si>
  <si>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</si>
  <si>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</si>
  <si>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</si>
  <si>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</si>
  <si>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</si>
  <si>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</si>
  <si>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</si>
  <si>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</si>
  <si>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</si>
  <si>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</si>
  <si>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</si>
  <si>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</si>
  <si>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</si>
  <si>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</si>
  <si>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</si>
  <si>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</si>
  <si>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</si>
  <si>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</si>
  <si>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</si>
  <si>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</si>
  <si>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</si>
  <si>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</si>
  <si>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</si>
  <si>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</si>
  <si>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</si>
  <si>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</si>
  <si>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</si>
  <si>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</si>
  <si>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</si>
  <si>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</si>
  <si>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</si>
  <si>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</si>
  <si>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</si>
  <si>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</si>
  <si>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</si>
  <si>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</si>
  <si>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</si>
  <si>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</si>
  <si>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</si>
  <si>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</si>
  <si>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</si>
  <si>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</si>
  <si>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</si>
  <si>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</si>
  <si>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</si>
  <si>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</si>
  <si>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</si>
  <si>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</si>
  <si>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</si>
  <si>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</si>
  <si>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</si>
  <si>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</si>
  <si>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</si>
  <si>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</si>
  <si>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</si>
  <si>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</si>
  <si>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</si>
  <si>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</si>
  <si>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</si>
  <si>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</si>
  <si>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</si>
  <si>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</si>
  <si>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</si>
  <si>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</si>
  <si>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</si>
  <si>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</si>
  <si>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</si>
  <si>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</si>
  <si>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</si>
  <si>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</si>
  <si>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</si>
  <si>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</si>
  <si>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</si>
  <si>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</si>
  <si>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</si>
  <si>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</si>
  <si>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</si>
  <si>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</si>
  <si>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</si>
  <si>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</si>
  <si>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</si>
  <si>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</si>
  <si>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</si>
  <si>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</si>
  <si>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</si>
  <si>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</si>
  <si>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</si>
  <si>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</si>
  <si>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</si>
  <si>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</si>
  <si>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</si>
  <si>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</si>
  <si>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</si>
  <si>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</si>
  <si>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</si>
  <si>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</si>
  <si>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</si>
  <si>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</si>
  <si>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</si>
  <si>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</si>
  <si>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</si>
  <si>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</si>
  <si>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</si>
  <si>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</si>
  <si>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</si>
  <si>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</si>
  <si>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</si>
  <si>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</si>
  <si>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</si>
  <si>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</si>
  <si>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</si>
  <si>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</si>
  <si>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</si>
  <si>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</si>
  <si>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</si>
  <si>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</si>
  <si>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</si>
  <si>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</si>
  <si>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</si>
  <si>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</si>
  <si>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</si>
  <si>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</si>
  <si>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</si>
  <si>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</si>
  <si>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</si>
  <si>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</si>
  <si>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</si>
  <si>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</si>
  <si>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</si>
  <si>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</si>
  <si>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</si>
  <si>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</si>
  <si>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</si>
  <si>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</si>
  <si>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</si>
  <si>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</si>
  <si>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</si>
  <si>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</si>
  <si>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</si>
  <si>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</si>
  <si>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</si>
  <si>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</si>
  <si>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</si>
  <si>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</si>
  <si>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</si>
  <si>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</si>
  <si>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</si>
  <si>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</si>
  <si>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</si>
  <si>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</si>
  <si>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</si>
  <si>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</si>
  <si>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</si>
  <si>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</si>
  <si>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</si>
  <si>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</si>
  <si>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</si>
  <si>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</si>
  <si>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</si>
  <si>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</si>
  <si>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</si>
  <si>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</si>
  <si>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</si>
  <si>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</si>
  <si>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</si>
  <si>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</si>
  <si>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</si>
  <si>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</si>
  <si>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</si>
  <si>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</si>
  <si>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</si>
  <si>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</si>
  <si>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</si>
  <si>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</si>
  <si>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</si>
  <si>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</si>
  <si>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</si>
  <si>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</si>
  <si>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</si>
  <si>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</si>
  <si>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</si>
  <si>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</si>
  <si>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</si>
  <si>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</si>
  <si>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</si>
  <si>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</si>
  <si>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</si>
  <si>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</si>
  <si>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</si>
  <si>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</si>
  <si>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</si>
  <si>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</si>
  <si>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</si>
  <si>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</si>
  <si>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</si>
  <si>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</si>
  <si>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</si>
  <si>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</si>
  <si>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</si>
  <si>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</si>
  <si>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</si>
  <si>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</si>
  <si>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</si>
  <si>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</si>
  <si>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</si>
  <si>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</si>
  <si>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</si>
  <si>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</si>
  <si>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</si>
  <si>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</si>
  <si>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</si>
  <si>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</si>
  <si>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</si>
  <si>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</si>
  <si>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</si>
  <si>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</si>
  <si>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</si>
  <si>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</si>
  <si>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</si>
  <si>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</si>
  <si>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</si>
  <si>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</si>
  <si>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</si>
  <si>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</si>
  <si>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</si>
  <si>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</si>
  <si>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</si>
  <si>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</si>
  <si>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</si>
  <si>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</si>
  <si>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</si>
  <si>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</si>
  <si>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</si>
  <si>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</si>
  <si>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</si>
  <si>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</si>
  <si>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</si>
  <si>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</si>
  <si>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</si>
  <si>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</si>
  <si>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</si>
  <si>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</si>
  <si>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</si>
  <si>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</si>
  <si>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</si>
  <si>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</si>
  <si>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</si>
  <si>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</si>
  <si>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</si>
  <si>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</si>
  <si>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</si>
  <si>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</si>
  <si>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</si>
  <si>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</si>
  <si>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</si>
  <si>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</si>
  <si>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</si>
  <si>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</si>
  <si>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</si>
  <si>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</si>
  <si>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</si>
  <si>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</si>
  <si>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</si>
  <si>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</si>
  <si>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</si>
  <si>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</si>
  <si>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</si>
  <si>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</si>
  <si>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</si>
  <si>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</si>
  <si>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</si>
  <si>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</si>
  <si>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</si>
  <si>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</si>
  <si>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</si>
  <si>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</si>
  <si>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</si>
  <si>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</si>
  <si>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</si>
  <si>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</si>
  <si>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</si>
  <si>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</si>
  <si>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</si>
  <si>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</si>
  <si>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</si>
  <si>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</si>
  <si>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</si>
  <si>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</si>
  <si>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</si>
  <si>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</si>
  <si>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</si>
  <si>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</si>
  <si>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</si>
  <si>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</si>
  <si>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</si>
  <si>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</si>
  <si>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</si>
  <si>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</si>
  <si>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</si>
  <si>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</si>
  <si>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</si>
  <si>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</si>
  <si>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</si>
  <si>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</si>
  <si>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</si>
  <si>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</si>
  <si>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</si>
  <si>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</si>
  <si>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</si>
  <si>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</si>
  <si>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</si>
  <si>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</si>
  <si>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</si>
  <si>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</si>
  <si>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</si>
  <si>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</si>
  <si>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</si>
  <si>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</si>
  <si>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</si>
  <si>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</si>
  <si>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</si>
  <si>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</si>
  <si>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</si>
  <si>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</si>
  <si>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</si>
  <si>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</si>
  <si>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</si>
  <si>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</si>
  <si>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</si>
  <si>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</si>
  <si>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</si>
  <si>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</si>
  <si>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</si>
  <si>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</si>
  <si>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</si>
  <si>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</si>
  <si>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</si>
  <si>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</si>
  <si>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</si>
  <si>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</si>
  <si>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</si>
  <si>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</si>
  <si>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</si>
  <si>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</si>
  <si>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</si>
  <si>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</si>
  <si>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</si>
  <si>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</si>
  <si>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</si>
  <si>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</si>
  <si>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</si>
  <si>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</si>
  <si>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</si>
  <si>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</si>
  <si>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</si>
  <si>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</si>
  <si>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</si>
  <si>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</si>
  <si>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</si>
  <si>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</si>
  <si>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</si>
  <si>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</si>
  <si>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</si>
  <si>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</si>
  <si>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</si>
  <si>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</si>
  <si>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</si>
  <si>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</si>
  <si>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</si>
  <si>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</si>
  <si>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</si>
  <si>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</si>
  <si>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</si>
  <si>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</si>
  <si>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</si>
  <si>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</si>
  <si>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</si>
  <si>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</si>
  <si>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</si>
  <si>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</si>
  <si>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</si>
  <si>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</si>
  <si>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</si>
  <si>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</si>
  <si>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</si>
  <si>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</si>
  <si>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</si>
  <si>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</si>
  <si>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</si>
  <si>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</si>
  <si>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</si>
  <si>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</si>
  <si>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</si>
  <si>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</si>
  <si>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</si>
  <si>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</si>
  <si>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</si>
  <si>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</si>
  <si>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</si>
  <si>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</si>
  <si>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</si>
  <si>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</si>
  <si>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</si>
  <si>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</si>
  <si>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</si>
  <si>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</si>
  <si>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</si>
  <si>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</si>
  <si>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</si>
  <si>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</si>
  <si>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</si>
  <si>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</si>
  <si>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</si>
  <si>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</si>
  <si>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</si>
  <si>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</si>
  <si>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</si>
  <si>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</si>
  <si>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</si>
  <si>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</si>
  <si>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</si>
  <si>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</si>
  <si>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</si>
  <si>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</si>
  <si>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</si>
  <si>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</si>
  <si>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</si>
  <si>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</si>
  <si>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</si>
  <si>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</si>
  <si>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</si>
  <si>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</si>
  <si>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</si>
  <si>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</si>
  <si>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</si>
  <si>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</si>
  <si>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</si>
  <si>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</si>
  <si>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</si>
  <si>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</si>
  <si>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</si>
  <si>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</si>
  <si>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</si>
  <si>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</si>
  <si>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</si>
  <si>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</si>
  <si>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</si>
  <si>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</si>
  <si>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</si>
  <si>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</si>
  <si>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</si>
  <si>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</si>
  <si>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</si>
  <si>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</si>
  <si>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</si>
  <si>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</si>
  <si>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</si>
  <si>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</si>
  <si>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</si>
  <si>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</si>
  <si>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</si>
  <si>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</si>
  <si>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</si>
  <si>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</si>
  <si>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</si>
  <si>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</si>
  <si>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</si>
  <si>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</si>
  <si>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</si>
  <si>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</si>
  <si>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</si>
  <si>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</si>
  <si>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</si>
  <si>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</si>
  <si>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</si>
  <si>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</si>
  <si>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</si>
  <si>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</si>
  <si>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</si>
  <si>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</si>
  <si>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</si>
  <si>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</si>
  <si>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</si>
  <si>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</si>
  <si>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</si>
  <si>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</si>
  <si>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</si>
  <si>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</si>
  <si>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</si>
  <si>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</si>
  <si>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</si>
  <si>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</si>
  <si>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</si>
  <si>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</si>
  <si>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</si>
  <si>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</si>
  <si>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</si>
  <si>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</si>
  <si>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</si>
  <si>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</si>
  <si>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</si>
  <si>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</si>
  <si>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</si>
  <si>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</si>
  <si>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</si>
  <si>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</si>
  <si>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</si>
  <si>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</si>
  <si>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</si>
  <si>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</si>
  <si>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</si>
  <si>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</si>
  <si>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</si>
  <si>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</si>
  <si>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</si>
  <si>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</si>
  <si>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</si>
  <si>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</si>
  <si>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</si>
  <si>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</si>
  <si>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</si>
  <si>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</si>
  <si>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</si>
  <si>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</si>
  <si>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</si>
  <si>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</si>
  <si>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</si>
  <si>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</si>
  <si>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</si>
  <si>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</si>
  <si>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</si>
  <si>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</si>
  <si>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</si>
  <si>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</si>
  <si>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</si>
  <si>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</si>
  <si>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</si>
  <si>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</si>
  <si>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</si>
  <si>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</si>
  <si>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</si>
  <si>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</si>
  <si>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</si>
  <si>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</si>
  <si>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</si>
  <si>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</si>
  <si>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</si>
  <si>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</si>
  <si>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</si>
  <si>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</si>
  <si>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</si>
  <si>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</si>
  <si>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</si>
  <si>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</si>
  <si>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</si>
  <si>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</si>
  <si>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</si>
  <si>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</si>
  <si>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</si>
  <si>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</si>
  <si>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</si>
  <si>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</si>
  <si>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</si>
  <si>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</si>
  <si>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</si>
  <si>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</si>
  <si>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</si>
  <si>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</si>
  <si>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</si>
  <si>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</si>
  <si>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</si>
  <si>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</si>
  <si>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</si>
  <si>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</si>
  <si>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</si>
  <si>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</si>
  <si>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</si>
  <si>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</si>
  <si>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</si>
  <si>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</si>
  <si>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</si>
  <si>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</si>
  <si>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</si>
  <si>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</si>
  <si>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</si>
  <si>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</si>
  <si>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</si>
  <si>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</si>
  <si>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</si>
  <si>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</si>
  <si>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</si>
  <si>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</si>
  <si>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</si>
  <si>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</si>
  <si>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</si>
  <si>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</si>
  <si>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</si>
  <si>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</si>
  <si>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</si>
  <si>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</si>
  <si>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</si>
  <si>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</si>
  <si>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</si>
  <si>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</si>
  <si>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</si>
  <si>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</si>
  <si>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</si>
  <si>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</si>
  <si>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</si>
  <si>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</si>
  <si>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</si>
  <si>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</si>
  <si>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</si>
  <si>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</si>
  <si>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</si>
  <si>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</si>
  <si>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</si>
  <si>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</si>
  <si>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</si>
  <si>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</si>
  <si>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</si>
  <si>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</si>
  <si>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</si>
  <si>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</si>
  <si>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</si>
  <si>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</si>
  <si>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</si>
  <si>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</si>
  <si>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</si>
  <si>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</si>
  <si>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</si>
  <si>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</si>
  <si>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</si>
  <si>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</si>
  <si>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</si>
  <si>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</si>
  <si>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</si>
  <si>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</si>
  <si>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</si>
  <si>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</si>
  <si>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</si>
  <si>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</si>
  <si>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</si>
  <si>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</si>
  <si>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</si>
  <si>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</si>
  <si>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</si>
  <si>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</si>
  <si>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</si>
  <si>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</si>
  <si>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</si>
  <si>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</si>
  <si>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</si>
  <si>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</si>
  <si>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</si>
  <si>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</si>
  <si>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</si>
  <si>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</si>
  <si>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</si>
  <si>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</si>
  <si>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</si>
  <si>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</si>
  <si>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</si>
  <si>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</si>
  <si>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</si>
  <si>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</si>
  <si>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</si>
  <si>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</si>
  <si>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</si>
  <si>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</si>
  <si>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</si>
  <si>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</si>
  <si>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</si>
  <si>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</si>
  <si>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</si>
  <si>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</si>
  <si>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</si>
  <si>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</si>
  <si>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</si>
  <si>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</si>
  <si>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</si>
  <si>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</si>
  <si>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</si>
  <si>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</si>
  <si>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</si>
  <si>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</si>
  <si>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</si>
  <si>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</si>
  <si>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</si>
  <si>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</si>
  <si>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</si>
  <si>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</si>
  <si>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</si>
  <si>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</si>
  <si>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</si>
  <si>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</si>
  <si>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</si>
  <si>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</si>
  <si>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</si>
  <si>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</si>
  <si>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</si>
  <si>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</si>
  <si>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</si>
  <si>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</si>
  <si>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</si>
  <si>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</si>
  <si>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</si>
  <si>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</si>
  <si>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</si>
  <si>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</si>
  <si>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</si>
  <si>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</si>
  <si>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</si>
  <si>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</si>
  <si>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</si>
  <si>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</si>
  <si>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</si>
  <si>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</si>
  <si>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</si>
  <si>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</si>
  <si>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</si>
  <si>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</si>
  <si>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</si>
  <si>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</si>
  <si>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</si>
  <si>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</si>
  <si>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</si>
  <si>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</si>
  <si>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</si>
  <si>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</si>
  <si>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</si>
  <si>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</si>
  <si>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</si>
  <si>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</si>
  <si>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</si>
  <si>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</si>
  <si>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</si>
  <si>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</si>
  <si>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</si>
  <si>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</si>
  <si>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</si>
  <si>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</si>
  <si>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</si>
  <si>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</si>
  <si>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</si>
  <si>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</si>
  <si>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</si>
  <si>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</si>
  <si>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</si>
  <si>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</si>
  <si>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</si>
  <si>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</si>
  <si>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</si>
  <si>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</si>
  <si>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</si>
  <si>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</si>
  <si>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</si>
  <si>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</si>
  <si>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</si>
  <si>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</si>
  <si>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</si>
  <si>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</si>
  <si>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</si>
  <si>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</si>
  <si>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</si>
  <si>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</si>
  <si>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</si>
  <si>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</si>
  <si>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</si>
  <si>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</si>
  <si>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</si>
  <si>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</si>
  <si>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</si>
  <si>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</si>
  <si>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</si>
  <si>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</si>
  <si>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</si>
  <si>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</si>
  <si>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</si>
  <si>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</si>
  <si>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</si>
  <si>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</si>
  <si>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</si>
  <si>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</si>
  <si>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</si>
  <si>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</si>
  <si>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</si>
  <si>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</si>
  <si>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</si>
  <si>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</si>
  <si>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</si>
  <si>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</si>
  <si>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</si>
  <si>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</si>
  <si>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</si>
  <si>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</si>
  <si>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</si>
  <si>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</si>
  <si>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</si>
  <si>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</si>
  <si>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</si>
  <si>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</si>
  <si>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</si>
  <si>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</si>
  <si>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</si>
  <si>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</si>
  <si>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</si>
  <si>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</si>
  <si>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</si>
  <si>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</si>
  <si>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</si>
  <si>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</si>
  <si>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</si>
  <si>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</si>
  <si>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</si>
  <si>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</si>
  <si>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</si>
  <si>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</si>
  <si>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</si>
  <si>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</si>
  <si>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</si>
  <si>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</si>
  <si>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</si>
  <si>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</si>
  <si>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</si>
  <si>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</si>
  <si>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</si>
  <si>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</si>
  <si>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</si>
  <si>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</si>
  <si>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</si>
  <si>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</si>
  <si>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</si>
  <si>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</si>
  <si>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</si>
  <si>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</si>
  <si>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</si>
  <si>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</si>
  <si>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</si>
  <si>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</si>
  <si>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</si>
  <si>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</si>
  <si>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</si>
  <si>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</si>
  <si>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</si>
  <si>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</si>
  <si>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</si>
  <si>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</si>
  <si>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</si>
  <si>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</si>
  <si>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</si>
  <si>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</si>
  <si>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</si>
  <si>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</si>
  <si>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</si>
  <si>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</si>
  <si>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</si>
  <si>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</si>
  <si>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</si>
  <si>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</si>
  <si>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</si>
  <si>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</si>
  <si>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</si>
  <si>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</si>
  <si>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</si>
  <si>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</si>
  <si>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</si>
  <si>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</si>
  <si>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</si>
  <si>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</si>
  <si>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</si>
  <si>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</si>
  <si>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</si>
  <si>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</si>
  <si>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</si>
  <si>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</si>
  <si>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</si>
  <si>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</si>
  <si>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</si>
  <si>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</si>
  <si>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</si>
  <si>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</si>
  <si>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</si>
  <si>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</si>
  <si>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</si>
  <si>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</si>
  <si>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</si>
  <si>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</si>
  <si>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</si>
  <si>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</si>
  <si>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</si>
  <si>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</si>
  <si>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</si>
  <si>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</si>
  <si>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</si>
  <si>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</si>
  <si>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</si>
  <si>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</si>
  <si>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</si>
  <si>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</si>
  <si>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</si>
  <si>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</si>
  <si>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</si>
  <si>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</si>
  <si>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</si>
  <si>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</si>
  <si>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</si>
  <si>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</si>
  <si>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</si>
  <si>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</si>
  <si>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</si>
  <si>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</si>
  <si>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</si>
  <si>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</si>
  <si>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</si>
  <si>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</si>
  <si>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</si>
  <si>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</si>
  <si>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</si>
  <si>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</si>
  <si>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</si>
  <si>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</si>
  <si>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</si>
  <si>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</si>
  <si>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</si>
  <si>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</si>
  <si>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</si>
  <si>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</si>
  <si>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</si>
  <si>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</si>
  <si>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</si>
  <si>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</si>
  <si>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</si>
  <si>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</si>
  <si>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</si>
  <si>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</si>
  <si>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</si>
  <si>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</si>
  <si>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</si>
  <si>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</si>
  <si>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</si>
  <si>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</si>
  <si>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</si>
  <si>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</si>
  <si>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</si>
  <si>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</si>
  <si>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</si>
  <si>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</si>
  <si>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</si>
  <si>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</si>
  <si>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</si>
  <si>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</si>
  <si>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</si>
  <si>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</si>
  <si>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</si>
  <si>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</si>
  <si>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</si>
  <si>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</si>
  <si>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</si>
  <si>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</si>
  <si>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</si>
  <si>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</si>
  <si>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</si>
  <si>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</si>
  <si>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</si>
  <si>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</si>
  <si>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</si>
  <si>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</si>
  <si>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</si>
  <si>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</si>
  <si>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</si>
  <si>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</si>
  <si>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</si>
  <si>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</si>
  <si>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</si>
  <si>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</si>
  <si>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</si>
  <si>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</si>
  <si>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</si>
  <si>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</si>
  <si>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</si>
  <si>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</si>
  <si>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</si>
  <si>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</si>
  <si>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</si>
  <si>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</si>
  <si>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</si>
  <si>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</si>
  <si>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</si>
  <si>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</si>
  <si>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</si>
  <si>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</si>
  <si>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</si>
  <si>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</si>
  <si>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</si>
  <si>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</si>
  <si>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</si>
  <si>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</si>
  <si>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</si>
  <si>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</si>
  <si>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</si>
  <si>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</si>
  <si>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</si>
  <si>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</si>
  <si>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</si>
  <si>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</si>
  <si>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</si>
  <si>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</si>
  <si>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</si>
  <si>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</si>
  <si>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</si>
  <si>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</si>
  <si>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</si>
  <si>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</si>
  <si>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</si>
  <si>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</si>
  <si>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</si>
  <si>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</si>
  <si>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</si>
  <si>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</si>
  <si>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</si>
  <si>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</si>
  <si>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</si>
  <si>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</si>
  <si>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</si>
  <si>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</si>
  <si>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</si>
  <si>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</si>
  <si>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</si>
  <si>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</si>
  <si>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</si>
  <si>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</si>
  <si>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</si>
  <si>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</si>
  <si>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</si>
  <si>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</si>
  <si>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</si>
  <si>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</si>
  <si>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</si>
  <si>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</si>
  <si>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</si>
  <si>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</si>
  <si>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</si>
  <si>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</si>
  <si>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</si>
  <si>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</si>
  <si>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</si>
  <si>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</si>
  <si>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</si>
  <si>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</si>
  <si>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</si>
  <si>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</si>
  <si>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</si>
  <si>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</si>
  <si>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</si>
  <si>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</si>
  <si>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</si>
  <si>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</si>
  <si>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</si>
  <si>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</si>
  <si>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</si>
  <si>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</si>
  <si>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</si>
  <si>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</si>
  <si>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</si>
  <si>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</si>
  <si>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</si>
  <si>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</si>
  <si>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</si>
  <si>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</si>
  <si>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</si>
  <si>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</si>
  <si>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</si>
  <si>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</si>
  <si>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</si>
  <si>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</si>
  <si>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</si>
  <si>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</si>
  <si>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</si>
  <si>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</si>
  <si>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</si>
  <si>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</si>
  <si>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</si>
  <si>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</si>
  <si>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</si>
  <si>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</si>
  <si>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</si>
  <si>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</si>
  <si>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</si>
  <si>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</si>
  <si>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</si>
  <si>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</si>
  <si>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</si>
  <si>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</si>
  <si>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</si>
  <si>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</si>
  <si>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</si>
  <si>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</si>
  <si>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</si>
  <si>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</si>
  <si>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</si>
  <si>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</si>
  <si>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</si>
  <si>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</si>
  <si>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</si>
  <si>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</si>
  <si>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</si>
  <si>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</si>
  <si>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</si>
  <si>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</si>
  <si>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</si>
  <si>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</si>
  <si>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</si>
  <si>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</si>
  <si>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</si>
  <si>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</si>
  <si>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</si>
  <si>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</si>
  <si>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</si>
  <si>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</si>
  <si>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</si>
  <si>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</si>
  <si>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</si>
  <si>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</si>
  <si>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</si>
  <si>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</si>
  <si>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</si>
  <si>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</si>
  <si>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</si>
  <si>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</si>
  <si>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</si>
  <si>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</si>
  <si>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</si>
  <si>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</si>
  <si>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</si>
  <si>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</si>
  <si>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</si>
  <si>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</si>
  <si>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</si>
  <si>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</si>
  <si>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</si>
  <si>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</si>
  <si>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</si>
  <si>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</si>
  <si>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</si>
  <si>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</si>
  <si>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</si>
  <si>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</si>
  <si>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</si>
  <si>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</si>
  <si>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</si>
  <si>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</si>
  <si>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</si>
  <si>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</si>
  <si>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</si>
  <si>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</si>
  <si>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</si>
  <si>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</si>
  <si>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</si>
  <si>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</si>
  <si>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</si>
  <si>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</si>
  <si>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</si>
  <si>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</si>
  <si>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</si>
  <si>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</si>
  <si>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</si>
  <si>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</si>
  <si>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</si>
  <si>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</si>
  <si>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</si>
  <si>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</si>
  <si>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</si>
  <si>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</si>
  <si>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</si>
  <si>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</si>
  <si>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</si>
  <si>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</si>
  <si>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</si>
  <si>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</si>
  <si>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</si>
  <si>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</si>
  <si>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</si>
  <si>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</si>
  <si>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</si>
  <si>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</si>
  <si>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</si>
  <si>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</si>
  <si>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</si>
  <si>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</si>
  <si>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</si>
  <si>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</si>
  <si>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</si>
  <si>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</si>
  <si>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</si>
  <si>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</si>
  <si>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</si>
  <si>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</si>
  <si>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</si>
  <si>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</si>
  <si>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</si>
  <si>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</si>
  <si>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</si>
  <si>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</si>
  <si>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</si>
  <si>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</si>
  <si>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</si>
  <si>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</si>
  <si>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</si>
  <si>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</si>
  <si>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</si>
  <si>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</si>
  <si>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</si>
  <si>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</si>
  <si>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</si>
  <si>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</si>
  <si>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</si>
  <si>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</si>
  <si>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</si>
  <si>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</si>
  <si>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</si>
  <si>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</si>
  <si>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</si>
  <si>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</si>
  <si>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</si>
  <si>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</si>
  <si>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</si>
  <si>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</si>
  <si>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</si>
  <si>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</si>
  <si>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</si>
  <si>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</si>
  <si>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</si>
  <si>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</si>
  <si>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</si>
  <si>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</si>
  <si>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</si>
  <si>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</si>
  <si>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</si>
  <si>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</si>
  <si>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</si>
  <si>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</si>
  <si>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</si>
  <si>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</si>
  <si>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</si>
  <si>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</si>
  <si>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</si>
  <si>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</si>
  <si>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</si>
  <si>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</si>
  <si>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</si>
  <si>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</si>
  <si>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</si>
  <si>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</si>
  <si>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</si>
  <si>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</si>
  <si>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</si>
  <si>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</si>
  <si>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</si>
  <si>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</si>
  <si>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</si>
  <si>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</si>
  <si>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</si>
  <si>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</si>
  <si>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</si>
  <si>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</si>
  <si>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</si>
  <si>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</si>
  <si>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</si>
  <si>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</si>
  <si>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</si>
  <si>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</si>
  <si>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</si>
  <si>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</si>
  <si>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</si>
  <si>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</si>
  <si>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</si>
  <si>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</si>
  <si>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</si>
  <si>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</si>
  <si>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</si>
  <si>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</si>
  <si>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</si>
  <si>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</si>
  <si>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</si>
  <si>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</si>
  <si>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</si>
  <si>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</si>
  <si>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</si>
  <si>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</si>
  <si>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</si>
  <si>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</si>
  <si>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</si>
  <si>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</si>
  <si>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</si>
  <si>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</si>
  <si>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</si>
  <si>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</si>
  <si>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</si>
  <si>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</si>
  <si>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</si>
  <si>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</si>
  <si>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</si>
  <si>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</si>
  <si>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</si>
  <si>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</si>
  <si>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</si>
  <si>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</si>
  <si>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</si>
  <si>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</si>
  <si>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</si>
  <si>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</si>
  <si>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</si>
  <si>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</si>
  <si>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</si>
  <si>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</si>
  <si>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</si>
  <si>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</si>
  <si>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</si>
  <si>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</si>
  <si>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</si>
  <si>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</si>
  <si>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</si>
  <si>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</si>
  <si>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</si>
  <si>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</si>
  <si>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</si>
  <si>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</si>
  <si>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</si>
  <si>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</si>
  <si>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</si>
  <si>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</si>
  <si>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</si>
  <si>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</si>
  <si>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</si>
  <si>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</si>
  <si>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</si>
  <si>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</si>
  <si>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</si>
  <si>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</si>
  <si>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</si>
  <si>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</si>
  <si>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</si>
  <si>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</si>
  <si>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</si>
  <si>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</si>
  <si>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</si>
  <si>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</si>
  <si>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</si>
  <si>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</si>
  <si>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</si>
  <si>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</si>
  <si>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</si>
  <si>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</si>
  <si>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</si>
  <si>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</si>
  <si>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</si>
  <si>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</si>
  <si>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</si>
  <si>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</si>
  <si>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</si>
  <si>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</si>
  <si>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</si>
  <si>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</si>
  <si>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</si>
  <si>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</si>
  <si>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</si>
  <si>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</si>
  <si>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</si>
  <si>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</si>
  <si>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</si>
  <si>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</si>
  <si>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</si>
  <si>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</si>
  <si>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</si>
  <si>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</si>
  <si>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</si>
  <si>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</si>
  <si>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</si>
  <si>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</si>
  <si>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</si>
  <si>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</si>
  <si>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</si>
  <si>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</si>
  <si>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</si>
  <si>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</si>
  <si>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</si>
  <si>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</si>
  <si>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</si>
  <si>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</si>
  <si>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</si>
  <si>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</si>
  <si>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</si>
  <si>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</si>
  <si>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</si>
  <si>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</si>
  <si>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</si>
  <si>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</si>
  <si>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</si>
  <si>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</si>
  <si>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</si>
  <si>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</si>
  <si>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</si>
  <si>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</si>
  <si>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</si>
  <si>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</si>
  <si>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</si>
  <si>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</si>
  <si>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</si>
  <si>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</si>
  <si>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</si>
  <si>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</si>
  <si>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</si>
  <si>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</si>
  <si>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</si>
  <si>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</si>
  <si>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</si>
  <si>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</si>
  <si>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</si>
  <si>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</si>
  <si>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</si>
  <si>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</si>
  <si>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</si>
  <si>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</si>
  <si>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</si>
  <si>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</si>
  <si>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</si>
  <si>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</si>
  <si>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</si>
  <si>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</si>
  <si>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</si>
  <si>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</si>
  <si>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</si>
  <si>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</si>
  <si>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</si>
  <si>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</si>
  <si>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</si>
  <si>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</si>
  <si>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</si>
  <si>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</si>
  <si>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</si>
  <si>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</si>
  <si>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</si>
  <si>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</si>
  <si>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</si>
  <si>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</si>
  <si>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</si>
  <si>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</si>
  <si>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</si>
  <si>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</si>
  <si>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</si>
  <si>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</si>
  <si>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</si>
  <si>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</si>
  <si>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</si>
  <si>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</si>
  <si>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</si>
  <si>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</si>
  <si>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</si>
  <si>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</si>
  <si>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</si>
  <si>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</si>
  <si>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</si>
  <si>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</si>
  <si>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</si>
  <si>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</si>
  <si>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</si>
  <si>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</si>
  <si>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</si>
  <si>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</si>
  <si>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</si>
  <si>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</si>
  <si>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</si>
  <si>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</si>
  <si>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</si>
  <si>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</si>
  <si>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</si>
  <si>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</si>
  <si>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</si>
  <si>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</si>
  <si>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</si>
  <si>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</si>
  <si>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</si>
  <si>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</si>
  <si>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</si>
  <si>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</si>
  <si>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</si>
  <si>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</si>
  <si>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</si>
  <si>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</si>
  <si>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</si>
  <si>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</si>
  <si>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</si>
  <si>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</si>
  <si>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</si>
  <si>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</si>
  <si>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</si>
  <si>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</si>
  <si>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</si>
  <si>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</si>
  <si>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</si>
  <si>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</si>
  <si>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</si>
  <si>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</si>
  <si>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</si>
  <si>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</si>
  <si>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</si>
  <si>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</si>
  <si>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</si>
  <si>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</si>
  <si>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</si>
  <si>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</si>
  <si>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</si>
  <si>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</si>
  <si>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</si>
  <si>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</si>
  <si>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</si>
  <si>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</si>
  <si>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</si>
  <si>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</si>
  <si>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</si>
  <si>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</si>
  <si>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</si>
  <si>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</si>
  <si>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</si>
  <si>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</si>
  <si>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</si>
  <si>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</si>
  <si>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</si>
  <si>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</si>
  <si>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</si>
  <si>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</si>
  <si>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</si>
  <si>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</si>
  <si>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</si>
  <si>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</si>
  <si>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</si>
  <si>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</si>
  <si>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</si>
  <si>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</si>
  <si>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</si>
  <si>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</si>
  <si>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</si>
  <si>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</si>
  <si>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</si>
  <si>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</si>
  <si>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</si>
  <si>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</si>
  <si>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</si>
  <si>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</si>
  <si>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</si>
  <si>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</si>
  <si>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</si>
  <si>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</si>
  <si>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</si>
  <si>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</si>
  <si>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</si>
  <si>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</si>
  <si>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</si>
  <si>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</si>
  <si>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</si>
  <si>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</si>
  <si>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</si>
  <si>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</si>
  <si>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</si>
  <si>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</si>
  <si>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</si>
  <si>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</si>
  <si>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</si>
  <si>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</si>
  <si>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</si>
  <si>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</si>
  <si>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</si>
  <si>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</si>
  <si>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</si>
  <si>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</si>
  <si>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</si>
  <si>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</si>
  <si>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</si>
  <si>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</si>
  <si>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</si>
  <si>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</si>
  <si>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</si>
  <si>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</si>
  <si>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</si>
  <si>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</si>
  <si>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</si>
  <si>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</si>
  <si>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</si>
  <si>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</si>
  <si>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</si>
  <si>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</si>
  <si>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</si>
  <si>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</si>
  <si>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</si>
  <si>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</si>
  <si>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</si>
  <si>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</si>
  <si>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</si>
  <si>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</si>
  <si>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</si>
  <si>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</si>
  <si>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</si>
  <si>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</si>
  <si>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</si>
  <si>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</si>
  <si>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</si>
  <si>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</si>
  <si>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</si>
  <si>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</si>
  <si>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</si>
  <si>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</si>
  <si>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</si>
  <si>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</si>
  <si>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</si>
  <si>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</si>
  <si>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</si>
  <si>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</si>
  <si>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</si>
  <si>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</si>
  <si>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</si>
  <si>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</si>
  <si>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</si>
  <si>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</si>
  <si>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</si>
  <si>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</si>
  <si>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</si>
  <si>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</si>
  <si>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</si>
  <si>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</si>
  <si>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</si>
  <si>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</si>
  <si>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</si>
  <si>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</si>
  <si>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</si>
  <si>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</si>
  <si>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</si>
  <si>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</si>
  <si>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</si>
  <si>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</si>
  <si>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</si>
  <si>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</si>
  <si>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</si>
  <si>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</si>
  <si>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</si>
  <si>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</si>
  <si>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</si>
  <si>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</si>
  <si>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</si>
  <si>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</si>
  <si>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</si>
  <si>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</si>
  <si>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</si>
  <si>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</si>
  <si>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</si>
  <si>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</si>
  <si>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</si>
  <si>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</si>
  <si>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</si>
  <si>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</si>
  <si>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</si>
  <si>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</si>
  <si>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</si>
  <si>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</si>
  <si>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</si>
  <si>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</si>
  <si>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</si>
  <si>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</si>
  <si>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</si>
  <si>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</si>
  <si>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</si>
  <si>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</si>
  <si>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</si>
  <si>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</si>
  <si>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</si>
  <si>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</si>
  <si>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</si>
  <si>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</si>
  <si>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</si>
  <si>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</si>
  <si>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</si>
  <si>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</si>
  <si>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</si>
  <si>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</si>
  <si>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</si>
  <si>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</si>
  <si>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</si>
  <si>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</si>
  <si>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</si>
  <si>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</si>
  <si>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</si>
  <si>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</si>
  <si>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</si>
  <si>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</si>
  <si>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</si>
  <si>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</si>
  <si>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</si>
  <si>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</si>
  <si>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</si>
  <si>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</si>
  <si>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</si>
  <si>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</si>
  <si>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</si>
  <si>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</si>
  <si>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</si>
  <si>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</si>
  <si>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</si>
  <si>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</si>
  <si>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</si>
  <si>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</si>
  <si>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</si>
  <si>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</si>
  <si>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</si>
  <si>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</si>
  <si>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</si>
  <si>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</si>
  <si>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</si>
  <si>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</si>
  <si>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</si>
  <si>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</si>
  <si>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</si>
  <si>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</si>
  <si>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</si>
  <si>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</si>
  <si>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</si>
  <si>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</si>
  <si>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</si>
  <si>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</si>
  <si>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</si>
  <si>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</si>
  <si>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</si>
  <si>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</si>
  <si>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</si>
  <si>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</si>
  <si>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</si>
  <si>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</si>
  <si>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</si>
  <si>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</si>
  <si>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</si>
  <si>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</si>
  <si>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</si>
  <si>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</si>
  <si>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</si>
  <si>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</si>
  <si>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</si>
  <si>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</si>
  <si>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</si>
  <si>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</si>
  <si>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</si>
  <si>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</si>
  <si>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</si>
  <si>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</si>
  <si>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</si>
  <si>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</si>
  <si>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</si>
  <si>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</si>
  <si>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</si>
  <si>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</si>
  <si>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</si>
  <si>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</si>
  <si>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</si>
  <si>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</si>
  <si>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</si>
  <si>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</si>
  <si>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</si>
  <si>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</si>
  <si>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</si>
  <si>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</si>
  <si>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</si>
  <si>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</si>
  <si>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</si>
  <si>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</si>
  <si>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</si>
  <si>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</si>
  <si>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</si>
  <si>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</si>
  <si>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</si>
  <si>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</si>
  <si>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</si>
  <si>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</si>
  <si>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</si>
  <si>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</si>
  <si>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</si>
  <si>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</si>
  <si>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</si>
  <si>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</si>
  <si>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</si>
  <si>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</si>
  <si>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</si>
  <si>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</si>
  <si>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</si>
  <si>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</si>
  <si>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</si>
  <si>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</si>
  <si>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</si>
  <si>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</si>
  <si>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</si>
  <si>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</si>
  <si>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</si>
  <si>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</si>
  <si>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</si>
  <si>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</si>
  <si>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</si>
  <si>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</si>
  <si>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</si>
  <si>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</si>
  <si>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</si>
  <si>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</si>
  <si>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</si>
  <si>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</si>
  <si>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</si>
  <si>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</si>
  <si>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</si>
  <si>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</si>
  <si>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</si>
  <si>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</si>
  <si>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</si>
  <si>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</si>
  <si>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</si>
  <si>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</si>
  <si>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</si>
  <si>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</si>
  <si>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</si>
  <si>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</si>
  <si>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</si>
  <si>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</si>
  <si>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</si>
  <si>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</si>
  <si>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</si>
  <si>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</si>
  <si>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</si>
  <si>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</si>
  <si>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</si>
  <si>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</si>
  <si>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</si>
  <si>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</si>
  <si>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</si>
  <si>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</si>
  <si>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</si>
  <si>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</si>
  <si>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</si>
  <si>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</si>
  <si>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</si>
  <si>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</si>
  <si>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</si>
  <si>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</si>
  <si>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</si>
  <si>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</si>
  <si>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</si>
  <si>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</si>
  <si>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</si>
  <si>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</si>
  <si>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</si>
  <si>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</si>
  <si>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</si>
  <si>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</si>
  <si>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</si>
  <si>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</si>
  <si>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</si>
  <si>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</si>
  <si>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</si>
  <si>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</si>
  <si>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</si>
  <si>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</si>
  <si>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</si>
  <si>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</si>
  <si>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</si>
  <si>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</si>
  <si>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</si>
  <si>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</si>
  <si>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</si>
  <si>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</si>
  <si>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</si>
  <si>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</si>
  <si>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</si>
  <si>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</si>
  <si>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</si>
  <si>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</si>
  <si>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</si>
  <si>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</si>
  <si>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</si>
  <si>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</si>
  <si>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</si>
  <si>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</si>
  <si>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</si>
  <si>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</si>
  <si>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</si>
  <si>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</si>
  <si>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</si>
  <si>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</si>
  <si>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</si>
  <si>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</si>
  <si>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</si>
  <si>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</si>
  <si>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</si>
  <si>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</si>
  <si>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</si>
  <si>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</si>
  <si>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</si>
  <si>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</si>
  <si>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</si>
  <si>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</si>
  <si>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</si>
  <si>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</si>
  <si>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</si>
  <si>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</si>
  <si>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</si>
  <si>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</si>
  <si>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</si>
  <si>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</si>
  <si>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</si>
  <si>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</si>
  <si>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</si>
  <si>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</si>
  <si>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</si>
  <si>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</si>
  <si>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</si>
  <si>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</si>
  <si>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</si>
  <si>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</si>
  <si>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</si>
  <si>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</si>
  <si>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</si>
  <si>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</si>
  <si>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</si>
  <si>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</si>
  <si>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</si>
  <si>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</si>
  <si>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</si>
  <si>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</si>
  <si>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</si>
  <si>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</si>
  <si>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</si>
  <si>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</si>
  <si>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</si>
  <si>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</si>
  <si>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</si>
  <si>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</si>
  <si>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</si>
  <si>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</si>
  <si>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</si>
  <si>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</si>
  <si>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</si>
  <si>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</si>
  <si>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</si>
  <si>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</si>
  <si>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</si>
  <si>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</si>
  <si>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</si>
  <si>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</si>
  <si>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</si>
  <si>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</si>
  <si>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</si>
  <si>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</si>
  <si>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</si>
  <si>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</si>
  <si>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</si>
  <si>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</si>
  <si>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</si>
  <si>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</si>
  <si>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</si>
  <si>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</si>
  <si>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</si>
  <si>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</si>
  <si>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</si>
  <si>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</si>
  <si>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</si>
  <si>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</si>
  <si>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</si>
  <si>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</si>
  <si>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</si>
  <si>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</si>
  <si>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</si>
  <si>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</si>
  <si>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</si>
  <si>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</si>
  <si>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</si>
  <si>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</si>
  <si>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</si>
  <si>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</si>
  <si>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</si>
  <si>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</si>
  <si>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</si>
  <si>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</si>
  <si>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</si>
  <si>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</si>
  <si>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</si>
  <si>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</si>
  <si>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</si>
  <si>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</si>
  <si>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</si>
  <si>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</si>
  <si>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</si>
  <si>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</si>
  <si>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</si>
  <si>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</si>
  <si>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</si>
  <si>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</si>
  <si>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</si>
  <si>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</si>
  <si>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</si>
  <si>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</si>
  <si>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</si>
  <si>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</si>
  <si>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</si>
  <si>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</si>
  <si>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</si>
  <si>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</si>
  <si>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</si>
  <si>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</si>
  <si>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</si>
  <si>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</si>
  <si>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</si>
  <si>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</si>
  <si>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</si>
  <si>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</si>
  <si>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</si>
  <si>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</si>
  <si>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</si>
  <si>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</si>
  <si>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</si>
  <si>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</si>
  <si>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</si>
  <si>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</si>
  <si>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</si>
  <si>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</si>
  <si>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</si>
  <si>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</si>
  <si>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</si>
  <si>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</si>
  <si>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</si>
  <si>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</si>
  <si>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</si>
  <si>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</si>
  <si>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</si>
  <si>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</si>
  <si>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</si>
  <si>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</si>
  <si>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</si>
  <si>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</si>
  <si>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</si>
  <si>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</si>
  <si>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</si>
  <si>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</si>
  <si>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</si>
  <si>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</si>
  <si>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</si>
  <si>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</si>
  <si>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</si>
  <si>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</si>
  <si>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</si>
  <si>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</si>
  <si>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</si>
  <si>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</si>
  <si>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</si>
  <si>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</si>
  <si>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</si>
  <si>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</si>
  <si>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</si>
  <si>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</si>
  <si>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</si>
  <si>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</si>
  <si>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</si>
  <si>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</si>
  <si>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</si>
  <si>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</si>
  <si>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</si>
  <si>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</si>
  <si>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</si>
  <si>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</si>
  <si>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</si>
  <si>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</si>
  <si>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</si>
  <si>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</si>
  <si>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</si>
  <si>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</si>
  <si>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</si>
  <si>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</si>
  <si>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</si>
  <si>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</si>
  <si>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</si>
  <si>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</si>
  <si>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</si>
  <si>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</si>
  <si>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</si>
  <si>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</si>
  <si>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</si>
  <si>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</si>
  <si>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</si>
  <si>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</si>
  <si>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</si>
  <si>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</si>
  <si>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</si>
  <si>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</si>
  <si>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</si>
  <si>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</si>
  <si>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</si>
  <si>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</si>
  <si>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</si>
  <si>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</si>
  <si>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</si>
  <si>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</si>
  <si>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</si>
  <si>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</si>
  <si>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</si>
  <si>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</si>
  <si>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</si>
  <si>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</si>
  <si>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</si>
  <si>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</si>
  <si>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</si>
  <si>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</si>
  <si>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</si>
  <si>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</si>
  <si>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</si>
  <si>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</si>
  <si>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</si>
  <si>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</si>
  <si>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</si>
  <si>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</si>
  <si>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</si>
  <si>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</si>
  <si>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</si>
  <si>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</si>
  <si>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</si>
  <si>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</si>
  <si>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</si>
  <si>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</si>
  <si>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</si>
  <si>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</si>
  <si>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</si>
  <si>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</si>
  <si>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</si>
  <si>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</si>
  <si>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</si>
  <si>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</si>
  <si>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</si>
  <si>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</si>
  <si>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</si>
  <si>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</si>
  <si>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</si>
  <si>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</si>
  <si>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</si>
  <si>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</si>
  <si>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</si>
  <si>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</si>
  <si>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</si>
  <si>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</si>
  <si>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</si>
  <si>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</si>
  <si>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</si>
  <si>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</si>
  <si>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</si>
  <si>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</si>
  <si>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</si>
  <si>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</si>
  <si>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</si>
  <si>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</si>
  <si>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</si>
  <si>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</si>
  <si>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</si>
  <si>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</si>
  <si>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</si>
  <si>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</si>
  <si>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</si>
  <si>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</si>
  <si>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</si>
  <si>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</si>
  <si>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</si>
  <si>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</si>
  <si>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</si>
  <si>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</si>
  <si>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</si>
  <si>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</si>
  <si>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</si>
  <si>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</si>
  <si>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</si>
  <si>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</si>
  <si>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</si>
  <si>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</si>
  <si>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</si>
  <si>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</si>
  <si>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</si>
  <si>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</si>
  <si>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</si>
  <si>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</si>
  <si>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</si>
  <si>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</si>
  <si>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</si>
  <si>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</si>
  <si>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</si>
  <si>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</si>
  <si>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</si>
  <si>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</si>
  <si>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</si>
  <si>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</si>
  <si>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</si>
  <si>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</si>
  <si>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</si>
  <si>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</si>
  <si>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</si>
  <si>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</si>
  <si>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</si>
  <si>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</si>
  <si>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</si>
  <si>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</si>
  <si>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</si>
  <si>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</si>
  <si>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</si>
  <si>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</si>
  <si>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</si>
  <si>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</si>
  <si>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</si>
  <si>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</si>
  <si>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</si>
  <si>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</si>
  <si>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</si>
  <si>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</si>
  <si>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</si>
  <si>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</si>
  <si>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</si>
  <si>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</si>
  <si>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</si>
  <si>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</si>
  <si>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</si>
  <si>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</si>
  <si>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</si>
  <si>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</si>
  <si>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</si>
  <si>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</si>
  <si>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</si>
  <si>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</si>
  <si>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</si>
  <si>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</si>
  <si>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</si>
  <si>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</si>
  <si>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</si>
  <si>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</si>
  <si>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</si>
  <si>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</si>
  <si>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</si>
  <si>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</si>
  <si>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</si>
  <si>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</si>
  <si>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</si>
  <si>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</si>
  <si>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</si>
  <si>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</si>
  <si>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</si>
  <si>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</si>
  <si>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</si>
  <si>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</si>
  <si>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</si>
  <si>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</si>
  <si>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</si>
  <si>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</si>
  <si>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</si>
  <si>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</si>
  <si>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</si>
  <si>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</si>
  <si>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</si>
  <si>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</si>
  <si>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</si>
  <si>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</si>
  <si>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</si>
  <si>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</si>
  <si>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</si>
  <si>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</si>
  <si>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</si>
  <si>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</si>
  <si>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</si>
  <si>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</si>
  <si>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</si>
  <si>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</si>
  <si>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</si>
  <si>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</si>
  <si>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</si>
  <si>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</si>
  <si>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</si>
  <si>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</si>
  <si>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</si>
  <si>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</si>
  <si>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</si>
  <si>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</si>
  <si>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</si>
  <si>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</si>
  <si>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</si>
  <si>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</si>
  <si>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</si>
  <si>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</si>
  <si>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</si>
  <si>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</si>
  <si>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</si>
  <si>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</si>
  <si>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</si>
  <si>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</si>
  <si>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</si>
  <si>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</si>
  <si>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</si>
  <si>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</si>
  <si>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</si>
  <si>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</si>
  <si>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</si>
  <si>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</si>
  <si>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</si>
  <si>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</si>
  <si>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</si>
  <si>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</si>
  <si>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</si>
  <si>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</si>
  <si>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</si>
  <si>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</si>
  <si>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</si>
  <si>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</si>
  <si>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</si>
  <si>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</si>
  <si>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</si>
  <si>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</si>
  <si>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</si>
  <si>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</si>
  <si>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</si>
  <si>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</si>
  <si>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</si>
  <si>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</si>
  <si>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</si>
  <si>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</si>
  <si>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</si>
  <si>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</si>
  <si>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</si>
  <si>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</si>
  <si>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</si>
  <si>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</si>
  <si>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</si>
  <si>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</si>
  <si>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</si>
  <si>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</si>
  <si>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</si>
  <si>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</si>
  <si>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</si>
  <si>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</si>
  <si>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</si>
  <si>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</si>
  <si>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</si>
  <si>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</si>
  <si>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</si>
  <si>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</si>
  <si>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</si>
  <si>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</si>
  <si>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</si>
  <si>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</si>
  <si>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</si>
  <si>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</si>
  <si>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</si>
  <si>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</si>
  <si>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</si>
  <si>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</si>
  <si>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</si>
  <si>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</si>
  <si>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</si>
  <si>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</si>
  <si>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</si>
  <si>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</si>
  <si>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</si>
  <si>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</si>
  <si>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</si>
  <si>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</si>
  <si>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</si>
  <si>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</si>
  <si>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</si>
  <si>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</si>
  <si>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</si>
  <si>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</si>
  <si>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</si>
  <si>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</si>
  <si>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</si>
  <si>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</si>
  <si>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</si>
  <si>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</si>
  <si>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</si>
  <si>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</si>
  <si>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</si>
  <si>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</si>
  <si>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</si>
  <si>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</si>
  <si>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</si>
  <si>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</si>
  <si>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</si>
  <si>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</si>
  <si>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</si>
  <si>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</si>
  <si>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</si>
  <si>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</si>
  <si>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</si>
  <si>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</si>
  <si>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</si>
  <si>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</si>
  <si>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</si>
  <si>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</si>
  <si>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</si>
  <si>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</si>
  <si>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</si>
  <si>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</si>
  <si>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</si>
  <si>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</si>
  <si>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</si>
  <si>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</si>
  <si>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</si>
  <si>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</si>
  <si>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</si>
  <si>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</si>
  <si>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</si>
  <si>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</si>
  <si>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</si>
  <si>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</si>
  <si>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</si>
  <si>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</si>
  <si>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</si>
  <si>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</si>
  <si>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</si>
  <si>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</si>
  <si>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</si>
  <si>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</si>
  <si>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</si>
  <si>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</si>
  <si>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</si>
  <si>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</si>
  <si>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</si>
  <si>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</si>
  <si>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</si>
  <si>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</si>
  <si>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</si>
  <si>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</si>
  <si>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</si>
  <si>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</si>
  <si>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</si>
  <si>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</si>
  <si>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</si>
  <si>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</si>
  <si>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</si>
  <si>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</si>
  <si>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</si>
  <si>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</si>
  <si>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</si>
  <si>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</si>
  <si>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</si>
  <si>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</si>
  <si>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</si>
  <si>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</si>
  <si>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</si>
  <si>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</si>
  <si>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</si>
  <si>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</si>
  <si>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</si>
  <si>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</si>
  <si>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</si>
  <si>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</si>
  <si>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</si>
  <si>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</si>
  <si>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</si>
  <si>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</si>
  <si>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</si>
  <si>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</si>
  <si>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</si>
  <si>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</si>
  <si>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</si>
  <si>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</si>
  <si>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</si>
  <si>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</si>
  <si>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</si>
  <si>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</si>
  <si>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</si>
  <si>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</si>
  <si>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</si>
  <si>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</si>
  <si>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</si>
  <si>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</si>
  <si>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</si>
  <si>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</si>
  <si>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</si>
  <si>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</si>
  <si>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</si>
  <si>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</si>
  <si>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</si>
  <si>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</si>
  <si>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</si>
  <si>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</si>
  <si>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</si>
  <si>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</si>
  <si>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</si>
  <si>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</si>
  <si>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</si>
  <si>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</si>
  <si>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</si>
  <si>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</si>
  <si>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</si>
  <si>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</si>
  <si>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</si>
  <si>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</si>
  <si>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</si>
  <si>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</si>
  <si>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</si>
  <si>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</si>
  <si>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</si>
  <si>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</si>
  <si>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</si>
  <si>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</si>
  <si>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</si>
  <si>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</si>
  <si>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</si>
  <si>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</si>
  <si>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</si>
  <si>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</si>
  <si>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</si>
  <si>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</si>
  <si>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</si>
  <si>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</si>
  <si>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</si>
  <si>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</si>
  <si>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</si>
  <si>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</si>
  <si>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</si>
  <si>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</si>
  <si>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</si>
  <si>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</si>
  <si>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</si>
  <si>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</si>
  <si>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</si>
  <si>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</si>
  <si>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</si>
  <si>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</si>
  <si>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</si>
  <si>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</si>
  <si>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</si>
  <si>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</si>
  <si>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</si>
  <si>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</si>
  <si>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</si>
  <si>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</si>
  <si>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</si>
  <si>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</si>
  <si>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</si>
  <si>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</si>
  <si>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</si>
  <si>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</si>
  <si>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</si>
  <si>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</si>
  <si>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</si>
  <si>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</si>
  <si>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</si>
  <si>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</si>
  <si>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</si>
  <si>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</si>
  <si>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</si>
  <si>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</si>
  <si>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</si>
  <si>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</si>
  <si>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</si>
  <si>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</si>
  <si>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</si>
  <si>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</si>
  <si>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</si>
  <si>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</si>
  <si>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</si>
  <si>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</si>
  <si>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</si>
  <si>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</si>
  <si>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</si>
  <si>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</si>
  <si>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</si>
  <si>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</si>
  <si>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</si>
  <si>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</si>
  <si>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</si>
  <si>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</si>
  <si>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</si>
  <si>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</si>
  <si>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</si>
  <si>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</si>
  <si>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</si>
  <si>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</si>
  <si>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</si>
  <si>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</si>
  <si>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</si>
  <si>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</si>
  <si>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</si>
  <si>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</si>
  <si>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</si>
  <si>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</si>
  <si>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</si>
  <si>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</si>
  <si>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</si>
  <si>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</si>
  <si>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</si>
  <si>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</si>
  <si>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</si>
  <si>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</si>
  <si>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</si>
  <si>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</si>
  <si>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</si>
  <si>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</si>
  <si>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</si>
  <si>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</si>
  <si>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</si>
  <si>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</si>
  <si>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</si>
  <si>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</si>
  <si>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</si>
  <si>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</si>
  <si>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</si>
  <si>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</si>
  <si>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</si>
  <si>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</si>
  <si>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</si>
  <si>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</si>
  <si>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</si>
  <si>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</si>
  <si>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</si>
  <si>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</si>
  <si>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</si>
  <si>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</si>
  <si>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</si>
  <si>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</si>
  <si>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</si>
  <si>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</si>
  <si>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</si>
  <si>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</si>
  <si>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</si>
  <si>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</si>
  <si>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</si>
  <si>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</si>
  <si>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</si>
  <si>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</si>
  <si>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</si>
  <si>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</si>
  <si>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</si>
  <si>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</si>
  <si>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</si>
  <si>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</si>
  <si>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</si>
  <si>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</si>
  <si>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</si>
  <si>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</si>
  <si>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</si>
  <si>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</si>
  <si>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</si>
  <si>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</si>
  <si>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</si>
  <si>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</si>
  <si>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</si>
  <si>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</si>
  <si>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</si>
  <si>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</si>
  <si>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</si>
  <si>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</si>
  <si>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</si>
  <si>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</si>
  <si>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</si>
  <si>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</si>
  <si>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</si>
  <si>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</si>
  <si>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</si>
  <si>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</si>
  <si>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</si>
  <si>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</si>
  <si>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</si>
  <si>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</si>
  <si>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</si>
  <si>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</si>
  <si>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</si>
  <si>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</si>
  <si>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</si>
  <si>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</si>
  <si>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</si>
  <si>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</si>
  <si>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</si>
  <si>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</si>
  <si>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</si>
  <si>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</si>
  <si>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</si>
  <si>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</si>
  <si>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</si>
  <si>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</si>
  <si>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</si>
  <si>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</si>
  <si>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</si>
  <si>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</si>
  <si>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</si>
  <si>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</si>
  <si>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</si>
  <si>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</si>
  <si>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</si>
  <si>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</si>
  <si>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</si>
  <si>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</si>
  <si>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</si>
  <si>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</si>
  <si>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</si>
  <si>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</si>
  <si>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</si>
  <si>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</si>
  <si>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</si>
  <si>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</si>
  <si>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</si>
  <si>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</si>
  <si>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</si>
  <si>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</si>
  <si>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</si>
  <si>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</si>
  <si>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</si>
  <si>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</si>
  <si>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</si>
  <si>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</si>
  <si>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</si>
  <si>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</si>
  <si>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</si>
  <si>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</si>
  <si>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</si>
  <si>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</si>
  <si>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</si>
  <si>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</si>
  <si>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</si>
  <si>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</si>
  <si>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</si>
  <si>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</si>
  <si>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</si>
  <si>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</si>
  <si>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</si>
  <si>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</si>
  <si>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</si>
  <si>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</si>
  <si>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</si>
  <si>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</si>
  <si>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</si>
  <si>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</si>
  <si>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</si>
  <si>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</si>
  <si>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</si>
  <si>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</si>
  <si>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</si>
  <si>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</si>
  <si>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</si>
  <si>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</si>
  <si>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</si>
  <si>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</si>
  <si>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</si>
  <si>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</si>
  <si>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</si>
  <si>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</si>
  <si>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</si>
  <si>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</si>
  <si>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</si>
  <si>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</si>
  <si>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</si>
  <si>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</si>
  <si>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</si>
  <si>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</si>
  <si>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</si>
  <si>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</si>
  <si>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</si>
  <si>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</si>
  <si>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</si>
  <si>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</si>
  <si>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</si>
  <si>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</si>
  <si>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</si>
  <si>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</si>
  <si>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</si>
  <si>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</si>
  <si>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</si>
  <si>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</si>
  <si>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</si>
  <si>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</si>
  <si>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</si>
  <si>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</si>
  <si>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</si>
  <si>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</si>
  <si>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</si>
  <si>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</si>
  <si>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</si>
  <si>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</si>
  <si>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</si>
  <si>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</si>
  <si>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</si>
  <si>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</si>
  <si>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</si>
  <si>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</si>
  <si>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</si>
  <si>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</si>
  <si>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</si>
  <si>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</si>
  <si>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</si>
  <si>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</si>
  <si>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</si>
  <si>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</si>
  <si>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</si>
  <si>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</si>
  <si>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</si>
  <si>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</si>
  <si>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</si>
  <si>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</si>
  <si>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</si>
  <si>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</si>
  <si>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</si>
  <si>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</si>
  <si>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</si>
  <si>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</si>
  <si>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</si>
  <si>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</si>
  <si>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</si>
  <si>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</si>
  <si>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</si>
  <si>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</si>
  <si>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</si>
  <si>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</si>
  <si>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</si>
  <si>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</si>
  <si>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</si>
  <si>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</si>
  <si>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</si>
  <si>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</si>
  <si>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</si>
  <si>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</si>
  <si>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</si>
  <si>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</si>
  <si>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</si>
  <si>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</si>
  <si>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</si>
  <si>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</si>
  <si>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</si>
  <si>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</si>
  <si>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</si>
  <si>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</si>
  <si>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</si>
  <si>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</si>
  <si>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</si>
  <si>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</si>
  <si>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</si>
  <si>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</si>
  <si>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</si>
  <si>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</si>
  <si>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</si>
  <si>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</si>
  <si>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</si>
  <si>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</si>
  <si>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</si>
  <si>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</si>
  <si>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</si>
  <si>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</si>
  <si>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</si>
  <si>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</si>
  <si>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</si>
  <si>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</si>
  <si>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</si>
  <si>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</si>
  <si>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</si>
  <si>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</si>
  <si>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</si>
  <si>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</si>
  <si>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</si>
  <si>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</si>
  <si>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</si>
  <si>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</si>
  <si>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</si>
  <si>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</si>
  <si>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</si>
  <si>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</si>
  <si>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</si>
  <si>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</si>
  <si>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</si>
  <si>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</si>
  <si>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</si>
  <si>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</si>
  <si>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</si>
  <si>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</si>
  <si>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</si>
  <si>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</si>
  <si>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</si>
  <si>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</si>
  <si>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</si>
  <si>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</si>
  <si>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</si>
  <si>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</si>
  <si>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</si>
  <si>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</si>
  <si>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</si>
  <si>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</si>
  <si>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</si>
  <si>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</si>
  <si>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</si>
  <si>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</si>
  <si>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</si>
  <si>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</si>
  <si>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</si>
  <si>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</si>
  <si>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</si>
  <si>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</si>
  <si>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</si>
  <si>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</si>
  <si>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</si>
  <si>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</si>
  <si>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</si>
  <si>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</si>
  <si>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</si>
  <si>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</si>
  <si>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</si>
  <si>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</si>
  <si>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</si>
  <si>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</si>
  <si>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</si>
  <si>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</si>
  <si>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</si>
  <si>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</si>
  <si>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</si>
  <si>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</si>
  <si>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</si>
  <si>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</si>
  <si>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</si>
  <si>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</si>
  <si>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</si>
  <si>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</si>
  <si>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</si>
  <si>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</si>
  <si>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</si>
  <si>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</si>
  <si>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</si>
  <si>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</si>
  <si>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</si>
  <si>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</si>
  <si>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</si>
  <si>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</si>
  <si>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</si>
  <si>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</si>
  <si>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</si>
  <si>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</si>
  <si>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</si>
  <si>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</si>
  <si>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</si>
  <si>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</si>
  <si>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</si>
  <si>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</si>
  <si>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</si>
  <si>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</si>
  <si>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</si>
  <si>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</si>
  <si>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</si>
  <si>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</si>
  <si>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</si>
  <si>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</si>
  <si>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</si>
  <si>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</si>
  <si>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</si>
  <si>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</si>
  <si>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</si>
  <si>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</si>
  <si>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</si>
  <si>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</si>
  <si>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</si>
  <si>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</si>
  <si>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</si>
  <si>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</si>
  <si>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</si>
  <si>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</si>
  <si>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</si>
  <si>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</si>
  <si>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</si>
  <si>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</si>
  <si>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</si>
  <si>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</si>
  <si>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</si>
  <si>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</si>
  <si>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</si>
  <si>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</si>
  <si>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</si>
  <si>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</si>
  <si>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</si>
  <si>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</si>
  <si>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</si>
  <si>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</si>
  <si>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</si>
  <si>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</si>
  <si>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</si>
  <si>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</si>
  <si>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</si>
  <si>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</si>
  <si>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</si>
  <si>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</si>
  <si>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</si>
  <si>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</si>
  <si>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</si>
  <si>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</si>
  <si>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</si>
  <si>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</si>
  <si>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</si>
  <si>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</si>
  <si>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</si>
  <si>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</si>
  <si>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</si>
  <si>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</si>
  <si>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</si>
  <si>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</si>
  <si>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</si>
  <si>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</si>
  <si>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</si>
  <si>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</si>
  <si>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</si>
  <si>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</si>
  <si>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</si>
  <si>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</si>
  <si>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</si>
  <si>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</si>
  <si>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</si>
  <si>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</si>
  <si>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</si>
  <si>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</si>
  <si>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</si>
  <si>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</si>
  <si>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</si>
  <si>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</si>
  <si>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</si>
  <si>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</si>
  <si>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</si>
  <si>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</si>
  <si>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</si>
  <si>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</si>
  <si>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</si>
  <si>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</si>
  <si>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</si>
  <si>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</si>
  <si>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</si>
  <si>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</si>
  <si>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</si>
  <si>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</si>
  <si>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</si>
  <si>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</si>
  <si>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</si>
  <si>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</si>
  <si>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</si>
  <si>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</si>
  <si>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</si>
  <si>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</si>
  <si>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</si>
  <si>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</si>
  <si>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</si>
  <si>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</si>
  <si>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</si>
  <si>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</si>
  <si>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</si>
  <si>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</si>
  <si>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</si>
  <si>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</si>
  <si>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</si>
  <si>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</si>
  <si>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</si>
  <si>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</si>
  <si>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</si>
  <si>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</si>
  <si>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</si>
  <si>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</si>
  <si>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</si>
  <si>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</si>
  <si>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</si>
  <si>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</si>
  <si>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</si>
  <si>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</si>
  <si>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</si>
  <si>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</si>
  <si>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</si>
  <si>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</si>
  <si>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</si>
  <si>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</si>
  <si>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</si>
  <si>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</si>
  <si>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</si>
  <si>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</si>
  <si>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</si>
  <si>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</si>
  <si>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</si>
  <si>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</si>
  <si>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</si>
  <si>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</si>
  <si>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</si>
  <si>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</si>
  <si>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</si>
  <si>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</si>
  <si>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</si>
  <si>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</si>
  <si>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</si>
  <si>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</si>
  <si>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</si>
  <si>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</si>
  <si>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</si>
  <si>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</si>
  <si>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</si>
  <si>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</si>
  <si>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</si>
  <si>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</si>
  <si>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</si>
  <si>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</si>
  <si>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</si>
  <si>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</si>
  <si>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</si>
  <si>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</si>
  <si>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</si>
  <si>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</si>
  <si>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</si>
  <si>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</si>
  <si>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</si>
  <si>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</si>
  <si>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</si>
  <si>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</si>
  <si>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</si>
  <si>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</si>
  <si>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</si>
  <si>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</si>
  <si>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</si>
  <si>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</si>
  <si>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</si>
  <si>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</si>
  <si>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</si>
  <si>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</si>
  <si>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</si>
  <si>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</si>
  <si>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</si>
  <si>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</si>
  <si>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</si>
  <si>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</si>
  <si>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</si>
  <si>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</si>
  <si>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</si>
  <si>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</si>
  <si>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</si>
  <si>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</si>
  <si>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</si>
  <si>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</si>
  <si>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</si>
  <si>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</si>
  <si>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</si>
  <si>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</si>
  <si>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</si>
  <si>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</si>
  <si>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</si>
  <si>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</si>
  <si>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</si>
  <si>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</si>
  <si>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</si>
  <si>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</si>
  <si>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</si>
  <si>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</si>
  <si>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</si>
  <si>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</si>
  <si>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</si>
  <si>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</si>
  <si>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</si>
  <si>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</si>
  <si>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</si>
  <si>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</si>
  <si>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</si>
  <si>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</si>
  <si>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</si>
  <si>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</si>
  <si>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</si>
  <si>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</si>
  <si>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</si>
  <si>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</si>
  <si>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</si>
  <si>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</si>
  <si>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</si>
  <si>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</si>
  <si>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</si>
  <si>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</si>
  <si>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</si>
  <si>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</si>
  <si>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</si>
  <si>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</si>
  <si>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</si>
  <si>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</si>
  <si>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</si>
  <si>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</si>
  <si>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</si>
  <si>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</si>
  <si>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</si>
  <si>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</si>
  <si>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</si>
  <si>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</si>
  <si>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</si>
  <si>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</si>
  <si>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</si>
  <si>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</si>
  <si>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</si>
  <si>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</si>
  <si>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</si>
  <si>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</si>
  <si>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</si>
  <si>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</si>
  <si>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</si>
  <si>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</si>
  <si>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</si>
  <si>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</si>
  <si>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</si>
  <si>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</si>
  <si>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</si>
  <si>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</si>
  <si>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</si>
  <si>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</si>
  <si>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</si>
  <si>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</si>
  <si>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</si>
  <si>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</si>
  <si>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</si>
  <si>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</si>
  <si>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</si>
  <si>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</si>
  <si>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</si>
  <si>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</si>
  <si>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</si>
  <si>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</si>
  <si>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</si>
  <si>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</si>
  <si>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</si>
  <si>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</si>
  <si>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</si>
  <si>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</si>
  <si>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</si>
  <si>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</si>
  <si>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</si>
  <si>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</si>
  <si>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</si>
  <si>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</si>
  <si>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</si>
  <si>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</si>
  <si>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</si>
  <si>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</si>
  <si>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</si>
  <si>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</si>
  <si>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</si>
  <si>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</si>
  <si>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</si>
  <si>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</si>
  <si>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</si>
  <si>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</si>
  <si>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</si>
  <si>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</si>
  <si>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</si>
  <si>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</si>
  <si>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</si>
  <si>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</si>
  <si>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</si>
  <si>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</si>
  <si>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</si>
  <si>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</si>
  <si>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</si>
  <si>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</si>
  <si>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</si>
  <si>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</si>
  <si>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</si>
  <si>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</si>
  <si>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</si>
  <si>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</si>
  <si>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</si>
  <si>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</si>
  <si>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</si>
  <si>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</si>
  <si>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</si>
  <si>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</si>
  <si>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</si>
  <si>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</si>
  <si>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</si>
  <si>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</si>
  <si>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</si>
  <si>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</si>
  <si>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</si>
  <si>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</si>
  <si>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</si>
  <si>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</si>
  <si>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</si>
  <si>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</si>
  <si>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</si>
  <si>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</si>
  <si>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</si>
  <si>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</si>
  <si>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</si>
  <si>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</si>
  <si>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</si>
  <si>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</si>
  <si>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</si>
  <si>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</si>
  <si>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</si>
  <si>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</si>
  <si>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</si>
  <si>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</si>
  <si>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</si>
  <si>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</si>
  <si>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</si>
  <si>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</si>
  <si>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</si>
  <si>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</si>
  <si>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</si>
  <si>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</si>
  <si>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</si>
  <si>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</si>
  <si>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</si>
  <si>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</si>
  <si>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</si>
  <si>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</si>
  <si>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</si>
  <si>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</si>
  <si>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</si>
  <si>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</si>
  <si>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</si>
  <si>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</si>
  <si>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</si>
  <si>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</si>
  <si>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</si>
  <si>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</si>
  <si>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</si>
  <si>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</si>
  <si>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</si>
  <si>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</si>
  <si>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</si>
  <si>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</si>
  <si>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</si>
  <si>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</si>
  <si>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</si>
  <si>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</si>
  <si>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</si>
  <si>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</si>
  <si>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</si>
  <si>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</si>
  <si>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</si>
  <si>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</si>
  <si>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</si>
  <si>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</si>
  <si>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</si>
  <si>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</si>
  <si>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</si>
  <si>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</si>
  <si>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</si>
  <si>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</si>
  <si>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</si>
  <si>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</si>
  <si>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</si>
  <si>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</si>
  <si>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</si>
  <si>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</si>
  <si>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</si>
  <si>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</si>
  <si>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</si>
  <si>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</si>
  <si>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</si>
  <si>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</si>
  <si>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</si>
  <si>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</si>
  <si>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</si>
  <si>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</si>
  <si>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</si>
  <si>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</si>
  <si>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</si>
  <si>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</si>
  <si>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</si>
  <si>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</si>
  <si>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</si>
  <si>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</si>
  <si>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</si>
  <si>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</si>
  <si>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</si>
  <si>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</si>
  <si>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</si>
  <si>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</si>
  <si>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</si>
  <si>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</si>
  <si>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</si>
  <si>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</si>
  <si>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</si>
  <si>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</si>
  <si>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</si>
  <si>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</si>
  <si>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</si>
  <si>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</si>
  <si>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</si>
  <si>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</si>
  <si>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</si>
  <si>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</si>
  <si>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</si>
  <si>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</si>
  <si>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</si>
  <si>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</si>
  <si>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</si>
  <si>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</si>
  <si>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</si>
  <si>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</si>
  <si>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</si>
  <si>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</si>
  <si>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</si>
  <si>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</si>
  <si>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</si>
  <si>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</si>
  <si>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</si>
  <si>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</si>
  <si>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</si>
  <si>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</si>
  <si>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</si>
  <si>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</si>
  <si>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</si>
  <si>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</si>
  <si>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</si>
  <si>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</si>
  <si>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</si>
  <si>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</si>
  <si>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</si>
  <si>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</si>
  <si>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</si>
  <si>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</si>
  <si>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</si>
  <si>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</si>
  <si>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</si>
  <si>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</si>
  <si>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</si>
  <si>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</si>
  <si>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</si>
  <si>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</si>
  <si>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</si>
  <si>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</si>
  <si>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</si>
  <si>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</si>
  <si>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</si>
  <si>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</si>
  <si>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</si>
  <si>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</si>
  <si>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</si>
  <si>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</si>
  <si>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</si>
  <si>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</si>
  <si>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</si>
  <si>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</si>
  <si>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</si>
  <si>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</si>
  <si>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</si>
  <si>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</si>
  <si>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</si>
  <si>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</si>
  <si>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</si>
  <si>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</si>
  <si>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</si>
  <si>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</si>
  <si>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</si>
  <si>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</si>
  <si>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</si>
  <si>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</si>
  <si>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</si>
  <si>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</si>
  <si>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</si>
  <si>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</si>
  <si>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</si>
  <si>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</si>
  <si>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</si>
  <si>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</si>
  <si>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</si>
  <si>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</si>
  <si>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</si>
  <si>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</si>
  <si>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</si>
  <si>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</si>
  <si>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</si>
  <si>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</si>
  <si>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</si>
  <si>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</si>
  <si>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</si>
  <si>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</si>
  <si>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</si>
  <si>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</si>
  <si>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</si>
  <si>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</si>
  <si>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</si>
  <si>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</si>
  <si>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</si>
  <si>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</si>
  <si>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</si>
  <si>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</si>
  <si>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</si>
  <si>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</si>
  <si>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</si>
  <si>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</si>
  <si>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</si>
  <si>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</si>
  <si>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</si>
  <si>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</si>
  <si>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</si>
  <si>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</si>
  <si>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</si>
  <si>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</si>
  <si>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</si>
  <si>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</si>
  <si>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</si>
  <si>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</si>
  <si>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</si>
  <si>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</si>
  <si>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</si>
  <si>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</si>
  <si>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</si>
  <si>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</si>
  <si>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</si>
  <si>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</si>
  <si>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</si>
  <si>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</si>
  <si>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</si>
  <si>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</si>
  <si>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</si>
  <si>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</si>
  <si>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</si>
  <si>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</si>
  <si>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</si>
  <si>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</si>
  <si>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</si>
  <si>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</si>
  <si>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</si>
  <si>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</si>
  <si>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</si>
  <si>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</si>
  <si>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</si>
  <si>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</si>
  <si>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</si>
  <si>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</si>
  <si>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</si>
  <si>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</si>
  <si>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</si>
  <si>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</si>
  <si>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</si>
  <si>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</si>
  <si>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</si>
  <si>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</si>
  <si>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</si>
  <si>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</si>
  <si>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</si>
  <si>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</si>
  <si>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</si>
  <si>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</si>
  <si>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</si>
  <si>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</si>
  <si>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</si>
  <si>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</si>
  <si>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</si>
  <si>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</si>
  <si>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</si>
  <si>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</si>
  <si>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</si>
  <si>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</si>
  <si>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</si>
  <si>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</si>
  <si>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</si>
  <si>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</si>
  <si>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</si>
  <si>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</si>
  <si>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</si>
  <si>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</si>
  <si>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</si>
  <si>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</si>
  <si>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</si>
  <si>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</si>
  <si>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</si>
  <si>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</si>
  <si>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</si>
  <si>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</si>
  <si>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</si>
  <si>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</si>
  <si>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</si>
  <si>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</si>
  <si>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</si>
  <si>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</si>
  <si>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</si>
  <si>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</si>
  <si>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</si>
  <si>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</si>
  <si>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</si>
  <si>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</si>
  <si>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</si>
  <si>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</si>
  <si>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</si>
  <si>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</si>
  <si>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</si>
  <si>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</si>
  <si>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</si>
  <si>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</si>
  <si>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</si>
  <si>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</si>
  <si>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</si>
  <si>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</si>
  <si>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</si>
  <si>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</si>
  <si>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</si>
  <si>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</si>
  <si>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</si>
  <si>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</si>
  <si>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</si>
  <si>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</si>
  <si>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</si>
  <si>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</si>
  <si>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</si>
  <si>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</si>
  <si>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</si>
  <si>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</si>
  <si>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</si>
  <si>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</si>
  <si>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</si>
  <si>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</si>
  <si>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</si>
  <si>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</si>
  <si>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</si>
  <si>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</si>
  <si>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</si>
  <si>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</si>
  <si>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</si>
  <si>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</si>
  <si>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</si>
  <si>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</si>
  <si>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</si>
  <si>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</si>
  <si>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</si>
  <si>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</si>
  <si>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</si>
  <si>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</si>
  <si>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</si>
  <si>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</si>
  <si>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</si>
  <si>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</si>
  <si>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</si>
  <si>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</si>
  <si>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</si>
  <si>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</si>
  <si>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</si>
  <si>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</si>
  <si>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</si>
  <si>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</si>
  <si>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</si>
  <si>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</si>
  <si>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</si>
  <si>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</si>
  <si>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</si>
  <si>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</si>
  <si>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</si>
  <si>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</si>
  <si>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</si>
  <si>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</si>
  <si>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</si>
  <si>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</si>
  <si>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</si>
  <si>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</si>
  <si>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</si>
  <si>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</si>
  <si>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</si>
  <si>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</si>
  <si>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</si>
  <si>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</si>
  <si>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</si>
  <si>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</si>
  <si>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</si>
  <si>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</si>
  <si>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</si>
  <si>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</si>
  <si>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</si>
  <si>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</si>
  <si>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</si>
  <si>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</si>
  <si>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</si>
  <si>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</si>
  <si>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</si>
  <si>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</si>
  <si>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</si>
  <si>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</si>
  <si>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</si>
  <si>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</si>
  <si>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</si>
  <si>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</si>
  <si>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</si>
  <si>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</si>
  <si>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</si>
  <si>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</si>
  <si>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</si>
  <si>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</si>
  <si>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</si>
  <si>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</si>
  <si>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</si>
  <si>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</si>
  <si>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</si>
  <si>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</si>
  <si>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</si>
  <si>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</si>
  <si>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</si>
  <si>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</si>
  <si>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</si>
  <si>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</si>
  <si>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</si>
  <si>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</si>
  <si>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</si>
  <si>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</si>
  <si>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</si>
  <si>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</si>
  <si>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</si>
  <si>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</si>
  <si>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</si>
  <si>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</si>
  <si>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</si>
  <si>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</si>
  <si>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</si>
  <si>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</si>
  <si>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</si>
  <si>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</si>
  <si>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</si>
  <si>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</si>
  <si>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</si>
  <si>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</si>
  <si>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</si>
  <si>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</si>
  <si>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</si>
  <si>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</si>
  <si>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</si>
  <si>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</si>
  <si>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</si>
  <si>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</si>
  <si>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</si>
  <si>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</si>
  <si>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</si>
  <si>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</si>
  <si>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</si>
  <si>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</si>
  <si>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</si>
  <si>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</si>
  <si>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</si>
  <si>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</si>
  <si>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</si>
  <si>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</si>
  <si>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</si>
  <si>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</si>
  <si>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</si>
  <si>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</si>
  <si>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</si>
  <si>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</si>
  <si>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</si>
  <si>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</si>
  <si>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</si>
  <si>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</si>
  <si>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</si>
  <si>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</si>
  <si>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</si>
  <si>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</si>
  <si>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</si>
  <si>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</si>
  <si>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</si>
  <si>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</si>
  <si>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</si>
  <si>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</si>
  <si>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</si>
  <si>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</si>
  <si>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</si>
  <si>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</si>
  <si>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</si>
  <si>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</si>
  <si>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</si>
  <si>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</si>
  <si>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</si>
  <si>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</si>
  <si>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</si>
  <si>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</si>
  <si>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</si>
  <si>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</si>
  <si>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</si>
  <si>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</si>
  <si>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</si>
  <si>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</si>
  <si>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</si>
  <si>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</si>
  <si>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</si>
  <si>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</si>
  <si>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</si>
  <si>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</si>
  <si>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</si>
  <si>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</si>
  <si>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</si>
  <si>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</si>
  <si>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</si>
  <si>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</si>
  <si>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</si>
  <si>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</si>
  <si>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</si>
  <si>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</si>
  <si>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</si>
  <si>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</si>
  <si>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</si>
  <si>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</si>
  <si>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</si>
  <si>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</si>
  <si>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</si>
  <si>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</si>
  <si>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</si>
  <si>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</si>
  <si>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</si>
  <si>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</si>
  <si>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</si>
  <si>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</si>
  <si>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</si>
  <si>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</si>
  <si>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</si>
  <si>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</si>
  <si>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</si>
  <si>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</si>
  <si>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</si>
  <si>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</si>
  <si>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</si>
  <si>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</si>
  <si>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</si>
  <si>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</si>
  <si>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</si>
  <si>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</si>
  <si>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</si>
  <si>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</si>
  <si>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</si>
  <si>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</si>
  <si>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</si>
  <si>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</si>
  <si>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</si>
  <si>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</si>
  <si>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</si>
  <si>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</si>
  <si>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</si>
  <si>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</si>
  <si>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</si>
  <si>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</si>
  <si>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</si>
  <si>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</si>
  <si>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</si>
  <si>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</si>
  <si>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</si>
  <si>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</si>
  <si>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</si>
  <si>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</si>
  <si>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</si>
  <si>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</si>
  <si>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</si>
  <si>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</si>
  <si>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</si>
  <si>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</si>
  <si>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</si>
  <si>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</si>
  <si>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</si>
  <si>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</si>
  <si>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</si>
  <si>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</si>
  <si>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</si>
  <si>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</si>
  <si>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</si>
  <si>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</si>
  <si>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</si>
  <si>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</si>
  <si>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</si>
  <si>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</si>
  <si>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</si>
  <si>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</si>
  <si>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</si>
  <si>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</si>
  <si>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</si>
  <si>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</si>
  <si>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</si>
  <si>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</si>
  <si>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</si>
  <si>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</si>
  <si>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</si>
  <si>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</si>
  <si>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</si>
  <si>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</si>
  <si>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</si>
  <si>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</si>
  <si>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</si>
  <si>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</si>
  <si>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</si>
  <si>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</si>
  <si>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</si>
  <si>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</si>
  <si>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</si>
  <si>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</si>
  <si>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</si>
  <si>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</si>
  <si>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</si>
  <si>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</si>
  <si>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</si>
  <si>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</si>
  <si>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</si>
  <si>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</si>
  <si>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</si>
  <si>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</si>
  <si>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</si>
  <si>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</si>
  <si>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</si>
  <si>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</si>
  <si>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</si>
  <si>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</si>
  <si>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</si>
  <si>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</si>
  <si>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</si>
  <si>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</si>
  <si>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</si>
  <si>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</si>
  <si>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</si>
  <si>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</si>
  <si>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</si>
  <si>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</si>
  <si>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</si>
  <si>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</si>
  <si>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</si>
  <si>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</si>
  <si>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</si>
  <si>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</si>
  <si>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</si>
  <si>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</si>
  <si>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</si>
  <si>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</si>
  <si>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</si>
  <si>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</si>
  <si>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</si>
  <si>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</si>
  <si>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</si>
  <si>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</si>
  <si>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</si>
  <si>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</si>
  <si>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</si>
  <si>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</si>
  <si>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</si>
  <si>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</si>
  <si>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</si>
  <si>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</si>
  <si>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</si>
  <si>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</si>
  <si>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</si>
  <si>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</si>
  <si>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</si>
  <si>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</si>
  <si>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</si>
  <si>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</si>
  <si>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</si>
  <si>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</si>
  <si>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</si>
  <si>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</si>
  <si>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</si>
  <si>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</si>
  <si>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</si>
  <si>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</si>
  <si>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</si>
  <si>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</si>
  <si>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</si>
  <si>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</si>
  <si>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</si>
  <si>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</si>
  <si>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</si>
  <si>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</si>
  <si>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</si>
  <si>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</si>
  <si>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</si>
  <si>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</si>
  <si>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</si>
  <si>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</si>
  <si>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</si>
  <si>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</si>
  <si>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</si>
  <si>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</si>
  <si>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</si>
  <si>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</si>
  <si>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</si>
  <si>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</si>
  <si>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</si>
  <si>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</si>
  <si>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</si>
  <si>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</si>
  <si>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</si>
  <si>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</si>
  <si>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</si>
  <si>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</si>
  <si>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</si>
  <si>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</si>
  <si>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</si>
  <si>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</si>
  <si>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</si>
  <si>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</si>
  <si>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</si>
  <si>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</si>
  <si>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</si>
  <si>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</si>
  <si>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</si>
  <si>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</si>
  <si>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</si>
  <si>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</si>
  <si>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</si>
  <si>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</si>
  <si>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</si>
  <si>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</si>
  <si>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</si>
  <si>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</si>
  <si>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</si>
  <si>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</si>
  <si>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</si>
  <si>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</si>
  <si>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</si>
  <si>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</si>
  <si>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</si>
  <si>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</si>
  <si>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</si>
  <si>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</si>
  <si>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</si>
  <si>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</si>
  <si>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</si>
  <si>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</si>
  <si>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</si>
  <si>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</si>
  <si>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</si>
  <si>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</si>
  <si>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</si>
  <si>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</si>
  <si>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</si>
  <si>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</si>
  <si>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</si>
  <si>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</si>
  <si>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</si>
  <si>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</si>
  <si>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</si>
  <si>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</si>
  <si>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</si>
  <si>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</si>
  <si>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</si>
  <si>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</si>
  <si>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</si>
  <si>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</si>
  <si>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</si>
  <si>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</si>
  <si>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</si>
  <si>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</si>
  <si>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</si>
  <si>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</si>
  <si>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</si>
  <si>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</si>
  <si>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</si>
  <si>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</si>
  <si>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</si>
  <si>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</si>
  <si>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</si>
  <si>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</si>
  <si>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</si>
  <si>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</si>
  <si>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</si>
  <si>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</si>
  <si>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</si>
  <si>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</si>
  <si>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</si>
  <si>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</si>
  <si>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</si>
  <si>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</si>
  <si>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</si>
  <si>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</si>
  <si>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</si>
  <si>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</si>
  <si>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</si>
  <si>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</si>
  <si>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</si>
  <si>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</si>
  <si>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</si>
  <si>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</si>
  <si>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</si>
  <si>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</si>
  <si>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</si>
  <si>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</si>
  <si>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</si>
  <si>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</si>
  <si>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</si>
  <si>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</si>
  <si>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</si>
  <si>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</si>
  <si>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</si>
  <si>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</si>
  <si>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</si>
  <si>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</si>
  <si>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</si>
  <si>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</si>
  <si>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</si>
  <si>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</si>
  <si>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</si>
  <si>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</si>
  <si>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</si>
  <si>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</si>
  <si>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</si>
  <si>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</si>
  <si>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</si>
  <si>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</si>
  <si>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</si>
  <si>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</si>
  <si>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</si>
  <si>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</si>
  <si>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</si>
  <si>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</si>
  <si>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</si>
  <si>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</si>
  <si>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</si>
  <si>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</si>
  <si>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</si>
  <si>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</si>
  <si>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</si>
  <si>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</si>
  <si>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</si>
  <si>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</si>
  <si>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</si>
  <si>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</si>
  <si>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</si>
  <si>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</si>
  <si>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</si>
  <si>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</si>
  <si>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</si>
  <si>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</si>
  <si>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</si>
  <si>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</si>
  <si>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</si>
  <si>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</si>
  <si>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</si>
  <si>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</si>
  <si>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</si>
  <si>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</si>
  <si>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</si>
  <si>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</si>
  <si>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</si>
  <si>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</si>
  <si>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</si>
  <si>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</si>
  <si>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</si>
  <si>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</si>
  <si>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</si>
  <si>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</si>
  <si>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</si>
  <si>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</si>
  <si>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</si>
  <si>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</si>
  <si>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</si>
  <si>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</si>
  <si>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</si>
  <si>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</si>
  <si>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</si>
  <si>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</si>
  <si>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</si>
  <si>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</si>
  <si>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</si>
  <si>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</si>
  <si>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</si>
  <si>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</si>
  <si>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</si>
  <si>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</si>
  <si>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</si>
  <si>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</si>
  <si>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</si>
  <si>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</si>
  <si>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</si>
  <si>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</si>
  <si>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</si>
  <si>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</si>
  <si>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</si>
  <si>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</si>
  <si>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</si>
  <si>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</si>
  <si>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</si>
  <si>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</si>
  <si>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</si>
  <si>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</si>
  <si>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</si>
  <si>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</si>
  <si>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</si>
  <si>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</si>
  <si>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</si>
  <si>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</si>
  <si>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</si>
  <si>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</si>
  <si>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</si>
  <si>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</si>
  <si>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</si>
  <si>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</si>
  <si>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</si>
  <si>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</si>
  <si>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</si>
  <si>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</si>
  <si>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</si>
  <si>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</si>
  <si>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</si>
  <si>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</si>
  <si>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</si>
  <si>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</si>
  <si>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</si>
  <si>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</si>
  <si>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</si>
  <si>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</si>
  <si>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</si>
  <si>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</si>
  <si>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</si>
  <si>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</si>
  <si>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</si>
  <si>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</si>
  <si>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</si>
  <si>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</si>
  <si>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</si>
  <si>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</si>
  <si>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</si>
  <si>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</si>
  <si>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</si>
  <si>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</si>
  <si>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</si>
  <si>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</si>
  <si>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</si>
  <si>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</si>
  <si>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</si>
  <si>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</si>
  <si>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</si>
  <si>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</si>
  <si>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</si>
  <si>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</si>
  <si>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</si>
  <si>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</si>
  <si>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</si>
  <si>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</si>
  <si>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</si>
  <si>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</si>
  <si>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</si>
  <si>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</si>
  <si>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</si>
  <si>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</si>
  <si>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</si>
  <si>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</si>
  <si>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</si>
  <si>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</si>
  <si>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</si>
  <si>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</si>
  <si>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</si>
  <si>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</si>
  <si>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</si>
  <si>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</si>
  <si>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</si>
  <si>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</si>
  <si>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</si>
  <si>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</si>
  <si>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</si>
  <si>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</si>
  <si>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</si>
  <si>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</si>
  <si>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</si>
  <si>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</si>
  <si>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</si>
  <si>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</si>
  <si>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</si>
  <si>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</si>
  <si>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</si>
  <si>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</si>
  <si>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</si>
  <si>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</si>
  <si>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</si>
  <si>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</si>
  <si>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</si>
  <si>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</si>
  <si>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</si>
  <si>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</si>
  <si>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</si>
  <si>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</si>
  <si>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</si>
  <si>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</si>
  <si>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</si>
  <si>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</si>
  <si>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</si>
  <si>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</si>
  <si>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</si>
  <si>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</si>
  <si>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</si>
  <si>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</si>
  <si>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</si>
  <si>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</si>
  <si>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</si>
  <si>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</si>
  <si>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</si>
  <si>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</si>
  <si>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</si>
  <si>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</si>
  <si>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</si>
  <si>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</si>
  <si>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</si>
  <si>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</si>
  <si>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</si>
  <si>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</si>
  <si>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</si>
  <si>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</si>
  <si>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</si>
  <si>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</si>
  <si>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</si>
  <si>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</si>
  <si>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</si>
  <si>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</si>
  <si>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</si>
  <si>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</si>
  <si>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</si>
  <si>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</si>
  <si>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</si>
  <si>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</si>
  <si>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</si>
  <si>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</si>
  <si>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</si>
  <si>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</si>
  <si>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</si>
  <si>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</si>
  <si>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</si>
  <si>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</si>
  <si>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</si>
  <si>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</si>
  <si>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</si>
  <si>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</si>
  <si>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</si>
  <si>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</si>
  <si>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</si>
  <si>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</si>
  <si>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</si>
  <si>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</si>
  <si>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</si>
  <si>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</si>
  <si>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</si>
  <si>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</si>
  <si>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</si>
  <si>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</si>
  <si>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</si>
  <si>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</si>
  <si>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</si>
  <si>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</si>
  <si>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</si>
  <si>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</si>
  <si>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</si>
  <si>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</si>
  <si>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</si>
  <si>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</si>
  <si>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</si>
  <si>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</si>
  <si>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</si>
  <si>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</si>
  <si>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</si>
  <si>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</si>
  <si>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</si>
  <si>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</si>
  <si>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</si>
  <si>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</si>
  <si>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</si>
  <si>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</si>
  <si>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</si>
  <si>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</si>
  <si>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</si>
  <si>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</si>
  <si>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</si>
  <si>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</si>
  <si>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</si>
  <si>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</si>
  <si>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</si>
  <si>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</si>
  <si>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</si>
  <si>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</si>
  <si>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</si>
  <si>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</si>
  <si>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</si>
  <si>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</si>
  <si>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</si>
  <si>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</si>
  <si>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</si>
  <si>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</si>
  <si>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</si>
  <si>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</si>
  <si>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</si>
  <si>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</si>
  <si>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</si>
  <si>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</si>
  <si>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</si>
  <si>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</si>
  <si>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</si>
  <si>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</si>
  <si>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</si>
  <si>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</si>
  <si>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</si>
  <si>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</si>
  <si>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</si>
  <si>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</si>
  <si>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</si>
  <si>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</si>
  <si>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</si>
  <si>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</si>
  <si>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</si>
  <si>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</si>
  <si>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</si>
  <si>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</si>
  <si>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</si>
  <si>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</si>
  <si>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</si>
  <si>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</si>
  <si>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</si>
  <si>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</si>
  <si>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</si>
  <si>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</si>
  <si>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</si>
  <si>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</si>
  <si>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</si>
  <si>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</si>
  <si>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</si>
  <si>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</si>
  <si>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</si>
  <si>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</si>
  <si>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</si>
  <si>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</si>
  <si>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</si>
  <si>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</si>
  <si>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</si>
  <si>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</si>
  <si>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</si>
  <si>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</si>
  <si>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</si>
  <si>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</si>
  <si>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</si>
  <si>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</si>
  <si>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</si>
  <si>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</si>
  <si>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</si>
  <si>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</si>
  <si>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</si>
  <si>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</si>
  <si>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</si>
  <si>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</si>
  <si>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</si>
  <si>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</si>
  <si>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</si>
  <si>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</si>
  <si>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</si>
  <si>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</si>
  <si>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</si>
  <si>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</si>
  <si>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</si>
  <si>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</si>
  <si>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</si>
  <si>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</si>
  <si>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</si>
  <si>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</si>
  <si>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</si>
  <si>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</si>
  <si>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</si>
  <si>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</si>
  <si>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</si>
  <si>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</si>
  <si>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</si>
  <si>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</si>
  <si>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</si>
  <si>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</si>
  <si>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</si>
  <si>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</si>
  <si>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</si>
  <si>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</si>
  <si>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</si>
  <si>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</si>
  <si>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</si>
  <si>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</si>
  <si>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</si>
  <si>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</si>
  <si>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</si>
  <si>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</si>
  <si>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</si>
  <si>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</si>
  <si>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</si>
  <si>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</si>
  <si>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</si>
  <si>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</si>
  <si>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</si>
  <si>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</si>
  <si>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</si>
  <si>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</si>
  <si>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</si>
  <si>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</si>
  <si>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</si>
  <si>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</si>
  <si>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</si>
  <si>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</si>
  <si>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</si>
  <si>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</si>
  <si>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</si>
  <si>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</si>
  <si>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</si>
  <si>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</si>
  <si>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</si>
  <si>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</si>
  <si>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</si>
  <si>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</si>
  <si>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</si>
  <si>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</si>
  <si>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</si>
  <si>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</si>
  <si>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</si>
  <si>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</si>
  <si>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</si>
  <si>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</si>
  <si>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</si>
  <si>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</si>
  <si>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</si>
  <si>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</si>
  <si>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</si>
  <si>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</si>
  <si>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</si>
  <si>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</si>
  <si>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</si>
  <si>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</si>
  <si>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</si>
  <si>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</si>
  <si>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</si>
  <si>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</si>
  <si>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</si>
  <si>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</si>
  <si>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</si>
  <si>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</si>
  <si>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</si>
  <si>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</si>
  <si>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</si>
  <si>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</si>
  <si>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</si>
  <si>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</si>
  <si>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</si>
  <si>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</si>
  <si>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</si>
  <si>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</si>
  <si>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</si>
  <si>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</si>
  <si>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</si>
  <si>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</si>
  <si>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</si>
  <si>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</si>
  <si>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</si>
  <si>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</si>
  <si>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</si>
  <si>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</si>
  <si>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</si>
  <si>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</si>
  <si>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</si>
  <si>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</si>
  <si>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</si>
  <si>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</si>
  <si>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</si>
  <si>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</si>
  <si>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</si>
  <si>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</si>
  <si>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</si>
  <si>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</si>
  <si>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</si>
  <si>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</si>
  <si>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</si>
  <si>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</si>
  <si>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</si>
  <si>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</si>
  <si>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</si>
  <si>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</si>
  <si>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</si>
  <si>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</si>
  <si>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</si>
  <si>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</si>
  <si>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</si>
  <si>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</si>
  <si>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</si>
  <si>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</si>
  <si>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</si>
  <si>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</si>
  <si>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</si>
  <si>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</si>
  <si>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</si>
  <si>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</si>
  <si>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</si>
  <si>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</si>
  <si>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</si>
  <si>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</si>
  <si>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</si>
  <si>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</si>
  <si>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</si>
  <si>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</si>
  <si>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</si>
  <si>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</si>
  <si>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</si>
  <si>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</si>
  <si>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</si>
  <si>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</si>
  <si>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</si>
  <si>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</si>
  <si>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</si>
  <si>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</si>
  <si>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</si>
  <si>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</si>
  <si>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</si>
  <si>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</si>
  <si>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</si>
  <si>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</si>
  <si>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</si>
  <si>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</si>
  <si>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</si>
  <si>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</si>
  <si>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</si>
  <si>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</si>
  <si>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</si>
  <si>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</si>
  <si>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</si>
  <si>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</si>
  <si>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</si>
  <si>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</si>
  <si>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</si>
  <si>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</si>
  <si>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</si>
  <si>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</si>
  <si>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</si>
  <si>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</si>
  <si>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</si>
  <si>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</si>
  <si>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</si>
  <si>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</si>
  <si>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</si>
  <si>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</si>
  <si>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</si>
  <si>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</si>
  <si>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</si>
  <si>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</si>
  <si>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</si>
  <si>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</si>
  <si>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</si>
  <si>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</si>
  <si>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</si>
  <si>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</si>
  <si>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</si>
  <si>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</si>
  <si>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</si>
  <si>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</si>
  <si>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</si>
  <si>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</si>
  <si>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</si>
  <si>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</si>
  <si>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</si>
  <si>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</si>
  <si>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</si>
  <si>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</si>
  <si>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</si>
  <si>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</si>
  <si>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</si>
  <si>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</si>
  <si>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</si>
  <si>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</si>
  <si>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</si>
  <si>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</si>
  <si>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</si>
  <si>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</si>
  <si>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</si>
  <si>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</si>
  <si>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</si>
  <si>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</si>
  <si>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</si>
  <si>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</si>
  <si>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</si>
  <si>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</si>
  <si>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</si>
  <si>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</si>
  <si>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</si>
  <si>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</si>
  <si>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</si>
  <si>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</si>
  <si>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</si>
  <si>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</si>
  <si>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</si>
  <si>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</si>
  <si>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</si>
  <si>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</si>
  <si>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</si>
  <si>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</si>
  <si>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</si>
  <si>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</si>
  <si>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</si>
  <si>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</si>
  <si>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</si>
  <si>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</si>
  <si>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</si>
  <si>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</si>
  <si>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</si>
  <si>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</si>
  <si>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</si>
  <si>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</si>
  <si>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</si>
  <si>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</si>
  <si>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</si>
  <si>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</si>
  <si>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</si>
  <si>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</si>
  <si>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</si>
  <si>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</si>
  <si>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</si>
  <si>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</si>
  <si>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</si>
  <si>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</si>
  <si>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</si>
  <si>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</si>
  <si>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</si>
  <si>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</si>
  <si>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</si>
  <si>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</si>
  <si>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</si>
  <si>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</si>
  <si>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</si>
  <si>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</si>
  <si>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</si>
  <si>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</si>
  <si>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</si>
  <si>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</si>
  <si>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</si>
  <si>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</si>
  <si>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</si>
  <si>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</si>
  <si>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</si>
  <si>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</si>
  <si>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</si>
  <si>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</si>
  <si>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</si>
  <si>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</si>
  <si>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</si>
  <si>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</si>
  <si>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</si>
  <si>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</si>
  <si>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</si>
  <si>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</si>
  <si>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</si>
  <si>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</si>
  <si>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</si>
  <si>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</si>
  <si>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</si>
  <si>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</si>
  <si>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</si>
  <si>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</si>
  <si>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</si>
  <si>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</si>
  <si>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</si>
  <si>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</si>
  <si>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</si>
  <si>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</si>
  <si>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</si>
  <si>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</si>
  <si>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</si>
  <si>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</si>
  <si>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</si>
  <si>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</si>
  <si>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</si>
  <si>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</si>
  <si>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</si>
  <si>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</si>
  <si>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</si>
  <si>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</si>
  <si>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</si>
  <si>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</si>
  <si>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</si>
  <si>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</si>
  <si>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</si>
  <si>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</si>
  <si>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</si>
  <si>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</si>
  <si>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</si>
  <si>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</si>
  <si>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</si>
  <si>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</si>
  <si>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</si>
  <si>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</si>
  <si>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</si>
  <si>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</si>
  <si>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</si>
  <si>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</si>
  <si>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</si>
  <si>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</si>
  <si>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</si>
  <si>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</si>
  <si>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</si>
  <si>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</si>
  <si>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</si>
  <si>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</si>
  <si>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</si>
  <si>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</si>
  <si>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</si>
  <si>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</si>
  <si>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</si>
  <si>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</si>
  <si>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</si>
  <si>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</si>
  <si>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</si>
  <si>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</si>
  <si>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</si>
  <si>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</si>
  <si>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</si>
  <si>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</si>
  <si>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</si>
  <si>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</si>
  <si>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</si>
  <si>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</si>
  <si>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</si>
  <si>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</si>
  <si>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</si>
  <si>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</si>
  <si>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</si>
  <si>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</si>
  <si>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</si>
  <si>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</si>
  <si>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</si>
  <si>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</si>
  <si>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</si>
  <si>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</si>
  <si>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</si>
  <si>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</si>
  <si>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</si>
  <si>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</si>
  <si>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</si>
  <si>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</si>
  <si>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</si>
  <si>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</si>
  <si>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</si>
  <si>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</si>
  <si>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</si>
  <si>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</si>
  <si>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</si>
  <si>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</si>
  <si>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</si>
  <si>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</si>
  <si>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</si>
  <si>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</si>
  <si>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</si>
  <si>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</si>
  <si>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</si>
  <si>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</si>
  <si>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</si>
  <si>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</si>
  <si>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</si>
  <si>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</si>
  <si>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</si>
  <si>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</si>
  <si>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</si>
  <si>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</si>
  <si>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</si>
  <si>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</si>
  <si>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</si>
  <si>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</si>
  <si>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</si>
  <si>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</si>
  <si>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</si>
  <si>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</si>
  <si>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</si>
  <si>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</si>
  <si>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</si>
  <si>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</si>
  <si>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</si>
  <si>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</si>
  <si>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</si>
  <si>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</si>
  <si>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</si>
  <si>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</si>
  <si>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</si>
  <si>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</si>
  <si>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</si>
  <si>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</si>
  <si>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</si>
  <si>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</si>
  <si>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</si>
  <si>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</si>
  <si>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</si>
  <si>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</si>
  <si>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</si>
  <si>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</si>
  <si>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</si>
  <si>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</si>
  <si>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</si>
  <si>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</si>
  <si>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</si>
  <si>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</si>
  <si>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</si>
  <si>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</si>
  <si>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</si>
  <si>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</si>
  <si>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</si>
  <si>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</si>
  <si>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</si>
  <si>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</si>
  <si>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</si>
  <si>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</si>
  <si>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</si>
  <si>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</si>
  <si>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</si>
  <si>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</si>
  <si>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</si>
  <si>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</si>
  <si>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</si>
  <si>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</si>
  <si>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</si>
  <si>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</si>
  <si>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</si>
  <si>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</si>
  <si>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</si>
  <si>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</si>
  <si>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</si>
  <si>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</si>
  <si>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</si>
  <si>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</si>
  <si>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</si>
  <si>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</si>
  <si>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</si>
  <si>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</si>
  <si>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</si>
  <si>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</si>
  <si>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</si>
  <si>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</si>
  <si>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</si>
  <si>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</si>
  <si>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</si>
  <si>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</si>
  <si>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</si>
  <si>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</si>
  <si>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</si>
  <si>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</si>
  <si>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</si>
  <si>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</si>
  <si>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</si>
  <si>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</si>
  <si>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</si>
  <si>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</si>
  <si>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</si>
  <si>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</si>
  <si>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</si>
  <si>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</si>
  <si>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</si>
  <si>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</si>
  <si>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</si>
  <si>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</si>
  <si>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</si>
  <si>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</si>
  <si>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</si>
  <si>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</si>
  <si>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</si>
  <si>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</si>
  <si>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</si>
  <si>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</si>
  <si>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</si>
  <si>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</si>
  <si>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</si>
  <si>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</si>
  <si>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</si>
  <si>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</si>
  <si>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</si>
  <si>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</si>
  <si>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</si>
  <si>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</si>
  <si>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</si>
  <si>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</si>
  <si>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</si>
  <si>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</si>
  <si>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</si>
  <si>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</si>
  <si>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</si>
  <si>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</si>
  <si>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</si>
  <si>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</si>
  <si>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</si>
  <si>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</si>
  <si>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</si>
  <si>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</si>
  <si>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</si>
  <si>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</si>
  <si>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</si>
  <si>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</si>
  <si>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</si>
  <si>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</si>
  <si>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</si>
  <si>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</si>
  <si>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</si>
  <si>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</si>
  <si>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</si>
  <si>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</si>
  <si>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</si>
  <si>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</si>
  <si>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</si>
  <si>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</si>
  <si>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</si>
  <si>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</si>
  <si>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</si>
  <si>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</si>
  <si>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</si>
  <si>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</si>
  <si>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</si>
  <si>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</si>
  <si>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</si>
  <si>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</si>
  <si>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</si>
  <si>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</si>
  <si>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</si>
  <si>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</si>
  <si>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</si>
  <si>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</si>
  <si>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</si>
  <si>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</si>
  <si>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</si>
  <si>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</si>
  <si>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</si>
  <si>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</si>
  <si>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</si>
  <si>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</si>
  <si>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</si>
  <si>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</si>
  <si>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</si>
  <si>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</si>
  <si>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</si>
  <si>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</si>
  <si>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</si>
  <si>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</si>
  <si>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</si>
  <si>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</si>
  <si>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</si>
  <si>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</si>
  <si>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</si>
  <si>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</si>
  <si>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</si>
  <si>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</si>
  <si>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</si>
  <si>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</si>
  <si>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</si>
  <si>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</si>
  <si>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</si>
  <si>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</si>
  <si>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</si>
  <si>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</si>
  <si>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</si>
  <si>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</si>
  <si>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</si>
  <si>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</si>
  <si>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</si>
  <si>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</si>
  <si>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</si>
  <si>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</si>
  <si>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</si>
  <si>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</si>
  <si>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</si>
  <si>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</si>
  <si>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</si>
  <si>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</si>
  <si>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</si>
  <si>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</si>
  <si>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</si>
  <si>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</si>
  <si>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</si>
  <si>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</si>
  <si>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</si>
  <si>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</si>
  <si>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</si>
  <si>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</si>
  <si>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</si>
  <si>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</si>
  <si>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</si>
  <si>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</si>
  <si>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</si>
  <si>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</si>
  <si>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</si>
  <si>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</si>
  <si>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</si>
  <si>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</si>
  <si>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</si>
  <si>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</si>
  <si>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</si>
  <si>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</si>
  <si>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</si>
  <si>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</si>
  <si>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</si>
  <si>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</si>
  <si>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</si>
  <si>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</si>
  <si>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</si>
  <si>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</si>
  <si>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</si>
  <si>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</si>
  <si>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</si>
  <si>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</si>
  <si>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</si>
  <si>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</si>
  <si>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</si>
  <si>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</si>
  <si>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</si>
  <si>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</si>
  <si>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</si>
  <si>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</si>
  <si>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</si>
  <si>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</si>
  <si>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</si>
  <si>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</si>
  <si>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</si>
  <si>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</si>
  <si>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</si>
  <si>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</si>
  <si>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</si>
  <si>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</si>
  <si>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</si>
  <si>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</si>
  <si>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</si>
  <si>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</si>
  <si>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</si>
  <si>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</si>
  <si>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</si>
  <si>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</si>
  <si>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</si>
  <si>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</si>
  <si>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</si>
  <si>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</si>
  <si>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</si>
  <si>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</si>
  <si>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</si>
  <si>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</si>
  <si>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</si>
  <si>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</si>
  <si>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</si>
  <si>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</si>
  <si>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</si>
  <si>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</si>
  <si>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</si>
  <si>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</si>
  <si>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</si>
  <si>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</si>
  <si>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</si>
  <si>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</si>
  <si>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</si>
  <si>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</si>
  <si>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</si>
  <si>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</si>
  <si>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</si>
  <si>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</si>
  <si>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</si>
  <si>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</si>
  <si>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</si>
  <si>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</si>
  <si>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</si>
  <si>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</si>
  <si>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</si>
  <si>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</si>
  <si>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</si>
  <si>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</si>
  <si>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</si>
  <si>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</si>
  <si>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</si>
  <si>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</si>
  <si>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</si>
  <si>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</si>
  <si>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</si>
  <si>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</si>
  <si>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</si>
  <si>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</si>
  <si>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</si>
  <si>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</si>
  <si>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</si>
  <si>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</si>
  <si>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</si>
  <si>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</si>
  <si>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</si>
  <si>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</si>
  <si>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</si>
  <si>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</si>
  <si>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</si>
  <si>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</si>
  <si>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</si>
  <si>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</si>
  <si>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</si>
  <si>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</si>
  <si>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</si>
  <si>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</si>
  <si>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</si>
  <si>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</si>
  <si>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</si>
  <si>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</si>
  <si>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</si>
  <si>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</si>
  <si>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</si>
  <si>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</si>
  <si>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</si>
  <si>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</si>
  <si>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</si>
  <si>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</si>
  <si>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</si>
  <si>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</si>
  <si>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</si>
  <si>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</si>
  <si>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</si>
  <si>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</si>
  <si>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</si>
  <si>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</si>
  <si>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</si>
  <si>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</si>
  <si>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</si>
  <si>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</si>
  <si>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</si>
  <si>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</si>
  <si>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</si>
  <si>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</si>
  <si>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</si>
  <si>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</si>
  <si>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</si>
  <si>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</si>
  <si>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</si>
  <si>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</si>
  <si>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</si>
  <si>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</si>
  <si>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</si>
  <si>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</si>
  <si>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</si>
  <si>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</si>
  <si>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</si>
  <si>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</si>
  <si>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</si>
  <si>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</si>
  <si>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</si>
  <si>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</si>
  <si>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</si>
  <si>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</si>
  <si>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</si>
  <si>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</si>
  <si>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</si>
  <si>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</si>
  <si>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</si>
  <si>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</si>
  <si>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</si>
  <si>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</si>
  <si>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</si>
  <si>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</si>
  <si>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</si>
  <si>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</si>
  <si>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</si>
  <si>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</si>
  <si>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</si>
  <si>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</si>
  <si>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</si>
  <si>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</si>
  <si>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</si>
  <si>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</si>
  <si>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</si>
  <si>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</si>
  <si>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</si>
  <si>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</si>
  <si>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</si>
  <si>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</si>
  <si>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</si>
  <si>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</si>
  <si>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</si>
  <si>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</si>
  <si>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</si>
  <si>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</si>
  <si>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</si>
  <si>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</si>
  <si>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</si>
  <si>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</si>
  <si>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</si>
  <si>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</si>
  <si>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</si>
  <si>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</si>
  <si>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</si>
  <si>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</si>
  <si>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</si>
  <si>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</si>
  <si>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</si>
  <si>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</si>
  <si>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</si>
  <si>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</si>
  <si>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</si>
  <si>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</si>
  <si>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</si>
  <si>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</si>
  <si>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</si>
  <si>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</si>
  <si>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</si>
  <si>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</si>
  <si>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</si>
  <si>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</si>
  <si>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</si>
  <si>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</si>
  <si>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</si>
  <si>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</si>
  <si>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</si>
  <si>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</si>
  <si>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</si>
  <si>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</si>
  <si>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</si>
  <si>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</si>
  <si>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</si>
  <si>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</si>
  <si>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</si>
  <si>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</si>
  <si>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</si>
  <si>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</si>
  <si>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</si>
  <si>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</si>
  <si>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</si>
  <si>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</si>
  <si>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</si>
  <si>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</si>
  <si>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</si>
  <si>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</si>
  <si>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</si>
  <si>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</si>
  <si>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</si>
  <si>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</si>
  <si>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</si>
  <si>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</si>
  <si>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</si>
  <si>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</si>
  <si>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</si>
  <si>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</si>
  <si>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</si>
  <si>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</si>
  <si>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</si>
  <si>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</si>
  <si>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</si>
  <si>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</si>
  <si>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</si>
  <si>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</si>
  <si>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</si>
  <si>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</si>
  <si>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</si>
  <si>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</si>
  <si>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</si>
  <si>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</si>
  <si>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</si>
  <si>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</si>
  <si>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</si>
  <si>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</si>
  <si>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</si>
  <si>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</si>
  <si>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</si>
  <si>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</si>
  <si>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</si>
  <si>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</si>
  <si>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</si>
  <si>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</si>
  <si>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</si>
  <si>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</si>
  <si>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</si>
  <si>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</si>
  <si>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</si>
  <si>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</si>
  <si>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</si>
  <si>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</si>
  <si>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</si>
  <si>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</si>
  <si>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</si>
  <si>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</si>
  <si>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</si>
  <si>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</si>
  <si>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</si>
  <si>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</si>
  <si>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</si>
  <si>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</si>
  <si>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</si>
  <si>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</si>
  <si>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</si>
  <si>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</si>
  <si>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</si>
  <si>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</si>
  <si>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</si>
  <si>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</si>
  <si>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</si>
  <si>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</si>
  <si>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</si>
  <si>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</si>
  <si>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</si>
  <si>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</si>
  <si>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</si>
  <si>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</si>
  <si>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</si>
  <si>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</si>
  <si>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</si>
  <si>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</si>
  <si>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</si>
  <si>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</si>
  <si>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</si>
  <si>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</si>
  <si>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</si>
  <si>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</si>
  <si>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</si>
  <si>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</si>
  <si>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</si>
  <si>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</si>
  <si>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</si>
  <si>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</si>
  <si>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</si>
  <si>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</si>
  <si>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</si>
  <si>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</si>
  <si>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</si>
  <si>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</si>
  <si>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</si>
  <si>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</si>
  <si>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</si>
  <si>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</si>
  <si>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</si>
  <si>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</si>
  <si>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</si>
  <si>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</si>
  <si>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</si>
  <si>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</si>
  <si>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</si>
  <si>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</si>
  <si>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</si>
  <si>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</si>
  <si>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</si>
  <si>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</si>
  <si>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</si>
  <si>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</si>
  <si>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</si>
  <si>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</si>
  <si>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</si>
  <si>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</si>
  <si>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</si>
  <si>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</si>
  <si>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</si>
  <si>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</si>
  <si>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</si>
  <si>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</si>
  <si>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</si>
  <si>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</si>
  <si>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</si>
  <si>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</si>
  <si>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</si>
  <si>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</si>
  <si>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</si>
  <si>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</si>
  <si>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</si>
  <si>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</si>
  <si>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</si>
  <si>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</si>
  <si>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</si>
  <si>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</si>
  <si>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</si>
  <si>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</si>
  <si>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</si>
  <si>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</si>
  <si>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</si>
  <si>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</si>
  <si>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</si>
  <si>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</si>
  <si>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</si>
  <si>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</si>
  <si>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</si>
  <si>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</si>
  <si>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</si>
  <si>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</si>
  <si>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</si>
  <si>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</si>
  <si>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</si>
  <si>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</si>
  <si>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</si>
  <si>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</si>
  <si>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</si>
  <si>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</si>
  <si>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</si>
  <si>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</si>
  <si>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</si>
  <si>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</si>
  <si>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</si>
  <si>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</si>
  <si>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</si>
  <si>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</si>
  <si>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</si>
  <si>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</si>
  <si>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</si>
  <si>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</si>
  <si>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</si>
  <si>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</si>
  <si>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</si>
  <si>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</si>
  <si>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</si>
  <si>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</si>
  <si>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</si>
  <si>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</si>
  <si>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</si>
  <si>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</si>
  <si>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</si>
  <si>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</si>
  <si>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</si>
  <si>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</si>
  <si>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</si>
  <si>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</si>
  <si>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</si>
  <si>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</si>
  <si>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</si>
  <si>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</si>
  <si>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</si>
  <si>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</si>
  <si>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</si>
  <si>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</si>
  <si>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</si>
  <si>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</si>
  <si>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</si>
  <si>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</si>
  <si>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</si>
  <si>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</si>
  <si>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</si>
  <si>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</si>
  <si>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</si>
  <si>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</si>
  <si>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</si>
  <si>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</si>
  <si>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</si>
  <si>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</si>
  <si>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</si>
  <si>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</si>
  <si>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</si>
  <si>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</si>
  <si>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</si>
  <si>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</si>
  <si>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</si>
  <si>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</si>
  <si>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</si>
  <si>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</si>
  <si>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</si>
  <si>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</si>
  <si>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</si>
  <si>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</si>
  <si>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</si>
  <si>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</si>
  <si>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</si>
  <si>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</si>
  <si>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</si>
  <si>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</si>
  <si>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</si>
  <si>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</si>
  <si>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</si>
  <si>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</si>
  <si>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</si>
  <si>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</si>
  <si>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</si>
  <si>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</si>
  <si>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</si>
  <si>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</si>
  <si>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</si>
  <si>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</si>
  <si>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</si>
  <si>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</si>
  <si>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</si>
  <si>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</si>
  <si>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</si>
  <si>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</si>
  <si>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</si>
  <si>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</si>
  <si>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</si>
  <si>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</si>
  <si>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</si>
  <si>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</si>
  <si>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</si>
  <si>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</si>
  <si>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</si>
  <si>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</si>
  <si>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</si>
  <si>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</si>
  <si>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</si>
  <si>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</si>
  <si>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</si>
  <si>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</si>
  <si>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</si>
  <si>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</si>
  <si>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</si>
  <si>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</si>
  <si>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</si>
  <si>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</si>
  <si>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</si>
  <si>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</si>
  <si>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</si>
  <si>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</si>
  <si>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</si>
  <si>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</si>
  <si>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</si>
  <si>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</si>
  <si>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</si>
  <si>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</si>
  <si>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</si>
  <si>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</si>
  <si>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</si>
  <si>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</si>
  <si>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</si>
  <si>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</si>
  <si>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</si>
  <si>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</si>
  <si>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</si>
  <si>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</si>
  <si>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</si>
  <si>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</si>
  <si>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</si>
  <si>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</si>
  <si>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</si>
  <si>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</si>
  <si>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</si>
  <si>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</si>
  <si>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</si>
  <si>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</si>
  <si>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</si>
  <si>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</si>
  <si>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</si>
  <si>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</si>
  <si>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</si>
  <si>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</si>
  <si>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</si>
  <si>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</si>
  <si>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</si>
  <si>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</si>
  <si>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</si>
  <si>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</si>
  <si>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</si>
  <si>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</si>
  <si>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</si>
  <si>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</si>
  <si>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</si>
  <si>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</si>
  <si>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</si>
  <si>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</si>
  <si>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</si>
  <si>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</si>
  <si>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</si>
  <si>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</si>
  <si>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</si>
  <si>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</si>
  <si>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</si>
  <si>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</si>
  <si>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</si>
  <si>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</si>
  <si>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</si>
  <si>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</si>
  <si>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</si>
  <si>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</si>
  <si>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</si>
  <si>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</si>
  <si>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</si>
  <si>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</si>
  <si>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</si>
  <si>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</si>
  <si>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</si>
  <si>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</si>
  <si>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</si>
  <si>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</si>
  <si>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</si>
  <si>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</si>
  <si>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</si>
  <si>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</si>
  <si>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</si>
  <si>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</si>
  <si>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</si>
  <si>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</si>
  <si>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</si>
  <si>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</si>
  <si>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</si>
  <si>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</si>
  <si>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</si>
  <si>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</si>
  <si>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</si>
  <si>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</si>
  <si>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</si>
  <si>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</si>
  <si>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</si>
  <si>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</si>
  <si>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</si>
  <si>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</si>
  <si>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</si>
  <si>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</si>
  <si>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</si>
  <si>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</si>
  <si>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</si>
  <si>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</si>
  <si>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</si>
  <si>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</si>
  <si>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</si>
  <si>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</si>
  <si>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</si>
  <si>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</si>
  <si>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</si>
  <si>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</si>
  <si>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</si>
  <si>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</si>
  <si>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</si>
  <si>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</si>
  <si>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</si>
  <si>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</si>
  <si>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</si>
  <si>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</si>
  <si>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</si>
  <si>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</si>
  <si>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</si>
  <si>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</si>
  <si>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</si>
  <si>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</si>
  <si>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</si>
  <si>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</si>
  <si>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</si>
  <si>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</si>
  <si>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</si>
  <si>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</si>
  <si>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</si>
  <si>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</si>
  <si>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</si>
  <si>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</si>
  <si>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</si>
  <si>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</si>
  <si>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</si>
  <si>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</si>
  <si>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</si>
  <si>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</si>
  <si>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</si>
  <si>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</si>
  <si>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</si>
  <si>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</si>
  <si>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</si>
  <si>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</si>
  <si>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</si>
  <si>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</si>
  <si>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</si>
  <si>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</si>
  <si>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</si>
  <si>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</si>
  <si>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</si>
  <si>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</si>
  <si>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</si>
  <si>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</si>
  <si>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</si>
  <si>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</si>
  <si>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</si>
  <si>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</si>
  <si>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</si>
  <si>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</si>
  <si>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</si>
  <si>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</si>
  <si>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</si>
  <si>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</si>
  <si>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</si>
  <si>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</si>
  <si>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</si>
  <si>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</si>
  <si>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</si>
  <si>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</si>
  <si>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</si>
  <si>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</si>
  <si>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</si>
  <si>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</si>
  <si>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</si>
  <si>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</si>
  <si>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</si>
  <si>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</si>
  <si>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</si>
  <si>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</si>
  <si>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</si>
  <si>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</si>
  <si>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</si>
  <si>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</si>
  <si>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</si>
  <si>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</si>
  <si>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</si>
  <si>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</si>
  <si>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</si>
  <si>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</si>
  <si>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</si>
  <si>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</si>
  <si>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</si>
  <si>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</si>
  <si>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</si>
  <si>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</si>
  <si>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</si>
  <si>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</si>
  <si>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</si>
  <si>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</si>
  <si>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</si>
  <si>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</si>
  <si>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</si>
  <si>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</si>
  <si>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</si>
  <si>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</si>
  <si>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</si>
  <si>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</si>
  <si>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</si>
  <si>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</si>
  <si>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</si>
  <si>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</si>
  <si>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</si>
  <si>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</si>
  <si>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</si>
  <si>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</si>
  <si>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</si>
  <si>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</si>
  <si>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</si>
  <si>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</si>
  <si>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</si>
  <si>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</si>
  <si>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</si>
  <si>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</si>
  <si>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</si>
  <si>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</si>
  <si>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</si>
  <si>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</si>
  <si>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</si>
  <si>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</si>
  <si>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</si>
  <si>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</si>
  <si>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</si>
  <si>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</si>
  <si>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</si>
  <si>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</si>
  <si>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</si>
  <si>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</si>
  <si>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</si>
  <si>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</si>
  <si>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</si>
  <si>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</si>
  <si>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</si>
  <si>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</si>
  <si>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</si>
  <si>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</si>
  <si>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</si>
  <si>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</si>
  <si>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</si>
  <si>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</si>
  <si>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</si>
  <si>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</si>
  <si>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</si>
  <si>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</si>
  <si>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</si>
  <si>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</si>
  <si>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</si>
  <si>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</si>
  <si>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</si>
  <si>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</si>
  <si>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</si>
  <si>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</si>
  <si>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</si>
  <si>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</si>
  <si>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</si>
  <si>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</si>
  <si>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</si>
  <si>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</si>
  <si>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</si>
  <si>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</si>
  <si>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</si>
  <si>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</si>
  <si>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</si>
  <si>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</si>
  <si>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</si>
  <si>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</si>
  <si>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</si>
  <si>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</si>
  <si>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</si>
  <si>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</si>
  <si>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</si>
  <si>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</si>
  <si>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</si>
  <si>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</si>
  <si>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</si>
  <si>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</si>
  <si>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</si>
  <si>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</si>
  <si>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</si>
  <si>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</si>
  <si>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</si>
  <si>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</si>
  <si>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</si>
  <si>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</si>
  <si>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</si>
  <si>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</si>
  <si>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</si>
  <si>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</si>
  <si>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</si>
  <si>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</si>
  <si>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</si>
  <si>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</si>
  <si>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</si>
  <si>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</si>
  <si>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</si>
  <si>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</si>
  <si>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</si>
  <si>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</si>
  <si>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</si>
  <si>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</si>
  <si>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</si>
  <si>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</si>
  <si>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</si>
  <si>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</si>
  <si>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</si>
  <si>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</si>
  <si>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</si>
  <si>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</si>
  <si>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</si>
  <si>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</si>
  <si>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</si>
  <si>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</si>
  <si>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</si>
  <si>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</si>
  <si>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</si>
  <si>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</si>
  <si>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</si>
  <si>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</si>
  <si>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</si>
  <si>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</si>
  <si>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</si>
  <si>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</si>
  <si>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</si>
  <si>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</si>
  <si>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</si>
  <si>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</si>
  <si>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</si>
  <si>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</si>
  <si>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</si>
  <si>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</si>
  <si>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</si>
  <si>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</si>
  <si>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</si>
  <si>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</si>
  <si>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</si>
  <si>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</si>
  <si>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</si>
  <si>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</si>
  <si>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</si>
  <si>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</si>
  <si>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</si>
  <si>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</si>
  <si>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</si>
  <si>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</si>
  <si>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</si>
  <si>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</si>
  <si>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</si>
  <si>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</si>
  <si>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</si>
  <si>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</si>
  <si>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</si>
  <si>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</si>
  <si>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</si>
  <si>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</si>
  <si>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</si>
  <si>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</si>
  <si>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</si>
  <si>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</si>
  <si>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</si>
  <si>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</si>
  <si>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</si>
  <si>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</si>
  <si>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</si>
  <si>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</si>
  <si>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</si>
  <si>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</si>
  <si>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</si>
  <si>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</si>
  <si>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</si>
  <si>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</si>
  <si>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</si>
  <si>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</si>
  <si>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</si>
  <si>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</si>
  <si>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</si>
  <si>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</si>
  <si>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</si>
  <si>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</si>
  <si>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</si>
  <si>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</si>
  <si>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</si>
  <si>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</si>
  <si>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</si>
  <si>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</si>
  <si>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</si>
  <si>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</si>
  <si>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</si>
  <si>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</si>
  <si>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</si>
  <si>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</si>
  <si>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</si>
  <si>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</si>
  <si>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</si>
  <si>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</si>
  <si>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</si>
  <si>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</si>
  <si>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</si>
  <si>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</si>
  <si>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</si>
  <si>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</si>
  <si>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</si>
  <si>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</si>
  <si>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</si>
  <si>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</si>
  <si>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</si>
  <si>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</si>
  <si>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</si>
  <si>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</si>
  <si>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</si>
  <si>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</si>
  <si>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</si>
  <si>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</si>
  <si>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</si>
  <si>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</si>
  <si>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</si>
  <si>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</si>
  <si>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</si>
  <si>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</si>
  <si>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</si>
  <si>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</si>
  <si>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</si>
  <si>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</si>
  <si>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</si>
  <si>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</si>
  <si>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</si>
  <si>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</si>
  <si>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</si>
  <si>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</si>
  <si>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</si>
  <si>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</si>
  <si>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</si>
  <si>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</si>
  <si>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</si>
  <si>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</si>
  <si>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</si>
  <si>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</si>
  <si>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</si>
  <si>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</si>
  <si>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</si>
  <si>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</si>
  <si>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</si>
  <si>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</si>
  <si>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</si>
  <si>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</si>
  <si>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</si>
  <si>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</si>
  <si>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</si>
  <si>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</si>
  <si>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</si>
  <si>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</si>
  <si>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</si>
  <si>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</si>
  <si>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</si>
  <si>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</si>
  <si>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</si>
  <si>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</si>
  <si>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</si>
  <si>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</si>
  <si>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</si>
  <si>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</si>
  <si>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</si>
  <si>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</si>
  <si>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</si>
  <si>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</si>
  <si>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</si>
  <si>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</si>
  <si>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</si>
  <si>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</si>
  <si>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</si>
  <si>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</si>
  <si>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</si>
  <si>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</si>
  <si>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</si>
  <si>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</si>
  <si>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</si>
  <si>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</si>
  <si>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</si>
  <si>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</si>
  <si>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</si>
  <si>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</si>
  <si>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</si>
  <si>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</si>
  <si>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</si>
  <si>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</si>
  <si>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</si>
  <si>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</si>
  <si>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</si>
  <si>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</si>
  <si>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</si>
  <si>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</si>
  <si>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</si>
  <si>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</si>
  <si>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</si>
  <si>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</si>
  <si>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</si>
  <si>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</si>
  <si>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</si>
  <si>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</si>
  <si>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</si>
  <si>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</si>
  <si>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</si>
  <si>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</si>
  <si>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</si>
  <si>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</si>
  <si>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</si>
  <si>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</si>
  <si>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</si>
  <si>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</si>
  <si>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</si>
  <si>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</si>
  <si>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</si>
  <si>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</si>
  <si>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</si>
  <si>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</si>
  <si>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</si>
  <si>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</si>
  <si>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</si>
  <si>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</si>
  <si>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</si>
  <si>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</si>
  <si>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</si>
  <si>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</si>
  <si>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</si>
  <si>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</si>
  <si>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</si>
  <si>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</si>
  <si>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</si>
  <si>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</si>
  <si>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</si>
  <si>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</si>
  <si>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</si>
  <si>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</si>
  <si>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</si>
  <si>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</si>
  <si>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</si>
  <si>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</si>
  <si>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</si>
  <si>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</si>
  <si>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</si>
  <si>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</si>
  <si>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</si>
  <si>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</si>
  <si>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</si>
  <si>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</si>
  <si>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</si>
  <si>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</si>
  <si>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</si>
  <si>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</si>
  <si>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</si>
  <si>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</si>
  <si>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</si>
  <si>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</si>
  <si>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</si>
  <si>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</si>
  <si>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</si>
  <si>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</si>
  <si>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</si>
  <si>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</si>
  <si>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</si>
  <si>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</si>
  <si>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</si>
  <si>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</si>
  <si>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</si>
  <si>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</si>
  <si>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</si>
  <si>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</si>
  <si>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</si>
  <si>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</si>
  <si>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</si>
  <si>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</si>
  <si>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</si>
  <si>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</si>
  <si>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</si>
  <si>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</si>
  <si>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</si>
  <si>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</si>
  <si>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</si>
  <si>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</si>
  <si>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</si>
  <si>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</si>
  <si>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</si>
  <si>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</si>
  <si>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</si>
  <si>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</si>
  <si>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</si>
  <si>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</si>
  <si>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</si>
  <si>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</si>
  <si>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</si>
  <si>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</si>
  <si>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</si>
  <si>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</si>
  <si>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</si>
  <si>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</si>
  <si>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</si>
  <si>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</si>
  <si>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</si>
  <si>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</si>
  <si>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</si>
  <si>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</si>
  <si>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</si>
  <si>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</si>
  <si>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</si>
  <si>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</si>
  <si>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</si>
  <si>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</si>
  <si>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</si>
  <si>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</si>
  <si>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</si>
  <si>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</si>
  <si>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</si>
  <si>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</si>
  <si>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</si>
  <si>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</si>
  <si>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</si>
  <si>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</si>
  <si>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</si>
  <si>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</si>
  <si>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</si>
  <si>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</si>
  <si>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</si>
  <si>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</si>
  <si>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</si>
  <si>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</si>
  <si>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</si>
  <si>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</si>
  <si>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</si>
  <si>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</si>
  <si>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</si>
  <si>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</si>
  <si>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</si>
  <si>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</si>
  <si>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</si>
  <si>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</si>
  <si>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</si>
  <si>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</si>
  <si>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</si>
  <si>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</si>
  <si>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</si>
  <si>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</si>
  <si>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</si>
  <si>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</si>
  <si>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</si>
  <si>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</si>
  <si>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</si>
  <si>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</si>
  <si>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</si>
  <si>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</si>
  <si>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</si>
  <si>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</si>
  <si>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</si>
  <si>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</si>
  <si>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</si>
  <si>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</si>
  <si>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</si>
  <si>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</si>
  <si>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</si>
  <si>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</si>
  <si>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</si>
  <si>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</si>
  <si>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</si>
  <si>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</si>
  <si>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</si>
  <si>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</si>
  <si>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</si>
  <si>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</si>
  <si>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</si>
  <si>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</si>
  <si>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</si>
  <si>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</si>
  <si>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</si>
  <si>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</si>
  <si>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</si>
  <si>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</si>
  <si>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</si>
  <si>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</si>
  <si>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</si>
  <si>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</si>
  <si>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</si>
  <si>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</si>
  <si>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</si>
  <si>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</si>
  <si>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</si>
  <si>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</si>
  <si>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</si>
  <si>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</si>
  <si>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</si>
  <si>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</si>
  <si>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</si>
  <si>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</si>
  <si>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</si>
  <si>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</si>
  <si>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</si>
  <si>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</si>
  <si>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</si>
  <si>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</si>
  <si>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</si>
  <si>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</si>
  <si>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</si>
  <si>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</si>
  <si>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</si>
  <si>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</si>
  <si>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</si>
  <si>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</si>
  <si>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</si>
  <si>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</si>
  <si>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</si>
  <si>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</si>
  <si>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</si>
  <si>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</si>
  <si>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</si>
  <si>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</si>
  <si>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</si>
  <si>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</si>
  <si>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</si>
  <si>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</si>
  <si>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</si>
  <si>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</si>
  <si>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</si>
  <si>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</si>
  <si>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</si>
  <si>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</si>
  <si>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</si>
  <si>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</si>
  <si>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</si>
  <si>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</si>
  <si>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</si>
  <si>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</si>
  <si>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</si>
  <si>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</si>
  <si>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</si>
  <si>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</si>
  <si>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</si>
  <si>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</si>
  <si>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</si>
  <si>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</si>
  <si>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</si>
  <si>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</si>
  <si>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</si>
  <si>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</si>
  <si>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</si>
  <si>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</si>
  <si>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</si>
  <si>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</si>
  <si>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</si>
  <si>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</si>
  <si>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</si>
  <si>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</si>
  <si>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</si>
  <si>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</si>
  <si>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</si>
  <si>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</si>
  <si>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</si>
  <si>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</si>
  <si>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</si>
  <si>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</si>
  <si>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</si>
  <si>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</si>
  <si>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</si>
  <si>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</si>
  <si>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</si>
  <si>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</si>
  <si>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</si>
  <si>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</si>
  <si>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</si>
  <si>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</si>
  <si>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</si>
  <si>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</si>
  <si>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</si>
  <si>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</si>
  <si>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</si>
  <si>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</si>
  <si>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</si>
  <si>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</si>
  <si>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</si>
  <si>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</si>
  <si>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</si>
  <si>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</si>
  <si>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</si>
  <si>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</si>
  <si>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</si>
  <si>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</si>
  <si>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</si>
  <si>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</si>
  <si>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</si>
  <si>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</si>
  <si>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</si>
  <si>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</si>
  <si>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</si>
  <si>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</si>
  <si>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</si>
  <si>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</si>
  <si>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</si>
  <si>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</si>
  <si>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</si>
  <si>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</si>
  <si>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</si>
  <si>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</si>
  <si>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</si>
  <si>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</si>
  <si>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</si>
  <si>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</si>
  <si>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</si>
  <si>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</si>
  <si>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</si>
  <si>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</si>
  <si>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</si>
  <si>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</si>
  <si>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</si>
  <si>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</si>
  <si>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</si>
  <si>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</si>
  <si>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</si>
  <si>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</si>
  <si>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</si>
  <si>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</si>
  <si>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</si>
  <si>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</si>
  <si>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</si>
  <si>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</si>
  <si>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</si>
  <si>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</si>
  <si>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</si>
  <si>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</si>
  <si>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</si>
  <si>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</si>
  <si>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</si>
  <si>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</si>
  <si>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</si>
  <si>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</si>
  <si>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</si>
  <si>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</si>
  <si>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</si>
  <si>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</si>
  <si>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</si>
  <si>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</si>
  <si>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</si>
  <si>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</si>
  <si>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</si>
  <si>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</si>
  <si>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</si>
  <si>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</si>
  <si>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</si>
  <si>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</si>
  <si>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</si>
  <si>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</si>
  <si>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</si>
  <si>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</si>
  <si>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</si>
  <si>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</si>
  <si>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</si>
  <si>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</si>
  <si>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</si>
  <si>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</si>
  <si>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</si>
  <si>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</si>
  <si>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</si>
  <si>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</si>
  <si>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</si>
  <si>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</si>
  <si>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</si>
  <si>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</si>
  <si>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</si>
  <si>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</si>
  <si>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</si>
  <si>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</si>
  <si>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</si>
  <si>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</si>
  <si>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</si>
  <si>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</si>
  <si>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</si>
  <si>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</si>
  <si>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</si>
  <si>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</si>
  <si>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</si>
  <si>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</si>
  <si>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</si>
  <si>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</si>
  <si>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</si>
  <si>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</si>
  <si>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</si>
  <si>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</si>
  <si>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</si>
  <si>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</si>
  <si>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</si>
  <si>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</si>
  <si>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</si>
  <si>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</si>
  <si>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</si>
  <si>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</si>
  <si>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</si>
  <si>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</si>
  <si>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</si>
  <si>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</si>
  <si>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</si>
  <si>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</si>
  <si>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</si>
  <si>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</si>
  <si>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</si>
  <si>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</si>
  <si>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</si>
  <si>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</si>
  <si>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</si>
  <si>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</si>
  <si>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</si>
  <si>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</si>
  <si>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</si>
  <si>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</si>
  <si>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</si>
  <si>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</si>
  <si>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</si>
  <si>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</si>
  <si>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</si>
  <si>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</si>
  <si>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</si>
  <si>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</si>
  <si>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</si>
  <si>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</si>
  <si>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</si>
  <si>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</si>
  <si>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</si>
  <si>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</si>
  <si>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</si>
  <si>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</si>
  <si>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</si>
  <si>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</si>
  <si>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</si>
  <si>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</si>
  <si>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</si>
  <si>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</si>
  <si>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</si>
  <si>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</si>
  <si>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</si>
  <si>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</si>
  <si>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</si>
  <si>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</si>
  <si>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</si>
  <si>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</si>
  <si>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</si>
  <si>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</si>
  <si>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</si>
  <si>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</si>
  <si>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</si>
  <si>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</si>
  <si>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</si>
  <si>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</si>
  <si>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</si>
  <si>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</si>
  <si>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</si>
  <si>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</si>
  <si>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</si>
  <si>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</si>
  <si>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</si>
  <si>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</si>
  <si>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</si>
  <si>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</si>
  <si>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</si>
  <si>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</si>
  <si>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</si>
  <si>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</si>
  <si>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</si>
  <si>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</si>
  <si>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</si>
  <si>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</si>
  <si>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</si>
  <si>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</si>
  <si>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</si>
  <si>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</si>
  <si>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</si>
  <si>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</si>
  <si>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</si>
  <si>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</si>
  <si>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</si>
  <si>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</si>
  <si>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</si>
  <si>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</si>
  <si>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</si>
  <si>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</si>
  <si>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</si>
  <si>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</si>
  <si>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</si>
  <si>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</si>
  <si>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</si>
  <si>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</si>
  <si>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</si>
  <si>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</si>
  <si>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</si>
  <si>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</si>
  <si>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</si>
  <si>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</si>
  <si>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</si>
  <si>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</si>
  <si>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</si>
  <si>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</si>
  <si>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</si>
  <si>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</si>
  <si>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</si>
  <si>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</si>
  <si>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</si>
  <si>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</si>
  <si>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</si>
  <si>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</si>
  <si>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</si>
  <si>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</si>
  <si>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</si>
  <si>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</si>
  <si>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</si>
  <si>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</si>
  <si>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</si>
  <si>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</si>
  <si>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</si>
  <si>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</si>
  <si>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</si>
  <si>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</si>
  <si>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</si>
  <si>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</si>
  <si>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</si>
  <si>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</si>
  <si>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</si>
  <si>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</si>
  <si>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</si>
  <si>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</si>
  <si>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</si>
  <si>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</si>
  <si>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</si>
  <si>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</si>
  <si>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</si>
  <si>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</si>
  <si>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</si>
  <si>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</si>
  <si>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</si>
  <si>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</si>
  <si>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</si>
  <si>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</si>
  <si>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</si>
  <si>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</si>
  <si>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</si>
  <si>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</si>
  <si>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</si>
  <si>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</si>
  <si>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</si>
  <si>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</si>
  <si>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</si>
  <si>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</si>
  <si>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</si>
  <si>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</si>
  <si>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</si>
  <si>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</si>
  <si>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</si>
  <si>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</si>
  <si>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</si>
  <si>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</si>
  <si>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</si>
  <si>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</si>
  <si>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</si>
  <si>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</si>
  <si>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</si>
  <si>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</si>
  <si>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</si>
  <si>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</si>
  <si>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</si>
  <si>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</si>
  <si>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</si>
  <si>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</si>
  <si>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</si>
  <si>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</si>
  <si>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</si>
  <si>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</si>
  <si>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</si>
  <si>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</si>
  <si>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</si>
  <si>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</si>
  <si>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</si>
  <si>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</si>
  <si>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</si>
  <si>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</si>
  <si>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</si>
  <si>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</si>
  <si>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</si>
  <si>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</si>
  <si>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</si>
  <si>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</si>
  <si>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</si>
  <si>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</si>
  <si>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</si>
  <si>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</si>
  <si>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</si>
  <si>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</si>
  <si>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</si>
  <si>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</si>
  <si>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</si>
  <si>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</si>
  <si>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</si>
  <si>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</si>
  <si>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</si>
  <si>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</si>
  <si>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</si>
  <si>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</si>
  <si>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</si>
  <si>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</si>
  <si>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</si>
  <si>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</si>
  <si>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</si>
  <si>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</si>
  <si>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</si>
  <si>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</si>
  <si>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</si>
  <si>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</si>
  <si>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</si>
  <si>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</si>
  <si>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</si>
  <si>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</si>
  <si>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</si>
  <si>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</si>
  <si>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</si>
  <si>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</si>
  <si>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</si>
  <si>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</si>
  <si>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</si>
  <si>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</si>
  <si>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</si>
  <si>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</si>
  <si>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</si>
  <si>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</si>
  <si>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</si>
  <si>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</si>
  <si>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</si>
  <si>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</si>
  <si>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</si>
  <si>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</si>
  <si>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</si>
  <si>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</si>
  <si>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</si>
  <si>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</si>
  <si>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</si>
  <si>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</si>
  <si>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</si>
  <si>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</si>
  <si>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</si>
  <si>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</si>
  <si>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</si>
  <si>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</si>
  <si>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</si>
  <si>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</si>
  <si>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</si>
  <si>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</si>
  <si>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</si>
  <si>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</si>
  <si>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</si>
  <si>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</si>
  <si>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</si>
  <si>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</si>
  <si>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</si>
  <si>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</si>
  <si>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</si>
  <si>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</si>
  <si>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</si>
  <si>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</si>
  <si>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</si>
  <si>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</si>
  <si>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</si>
  <si>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</si>
  <si>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</si>
  <si>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</si>
  <si>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</si>
  <si>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</si>
  <si>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</si>
  <si>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</si>
  <si>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</si>
  <si>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</si>
  <si>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</si>
  <si>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</si>
  <si>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</si>
  <si>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</si>
  <si>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</si>
  <si>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</si>
  <si>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</si>
  <si>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</si>
  <si>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</si>
  <si>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</si>
  <si>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</si>
  <si>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</si>
  <si>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</si>
  <si>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</si>
  <si>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</si>
  <si>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</si>
  <si>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</si>
  <si>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</si>
  <si>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</si>
  <si>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</si>
  <si>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</si>
  <si>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</si>
  <si>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</si>
  <si>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</si>
  <si>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</si>
  <si>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</si>
  <si>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</si>
  <si>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</si>
  <si>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</si>
  <si>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</si>
  <si>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</si>
  <si>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</si>
  <si>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</si>
  <si>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</si>
  <si>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</si>
  <si>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</si>
  <si>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</si>
  <si>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</si>
  <si>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</si>
  <si>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</si>
  <si>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</si>
  <si>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</si>
  <si>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</si>
  <si>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</si>
  <si>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</si>
  <si>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</si>
  <si>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</si>
  <si>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</si>
  <si>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</si>
  <si>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</si>
  <si>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</si>
  <si>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</si>
  <si>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</si>
  <si>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</si>
  <si>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</si>
  <si>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</si>
  <si>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</si>
  <si>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</si>
  <si>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</si>
  <si>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</si>
  <si>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</si>
  <si>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</si>
  <si>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</si>
  <si>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</si>
  <si>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</si>
  <si>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</si>
  <si>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</si>
  <si>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</si>
  <si>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</si>
  <si>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</si>
  <si>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</si>
  <si>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</si>
  <si>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</si>
  <si>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</si>
  <si>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</si>
  <si>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</si>
  <si>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</si>
  <si>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</si>
  <si>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</si>
  <si>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</si>
  <si>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</si>
  <si>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</si>
  <si>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</si>
  <si>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</si>
  <si>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</si>
  <si>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</si>
  <si>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</si>
  <si>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</si>
  <si>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</si>
  <si>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</si>
  <si>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</si>
  <si>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</si>
  <si>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</si>
  <si>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</si>
  <si>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</si>
  <si>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</si>
  <si>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</si>
  <si>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</si>
  <si>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</si>
  <si>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</si>
  <si>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</si>
  <si>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</si>
  <si>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</si>
  <si>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</si>
  <si>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</si>
  <si>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</si>
  <si>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</si>
  <si>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</si>
  <si>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</si>
  <si>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</si>
  <si>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</si>
  <si>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</si>
  <si>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</si>
  <si>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</si>
  <si>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</si>
  <si>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</si>
  <si>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</si>
  <si>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</si>
  <si>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</si>
  <si>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</si>
  <si>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</si>
  <si>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</si>
  <si>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</si>
  <si>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</si>
  <si>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</si>
  <si>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</si>
  <si>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</si>
  <si>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</si>
  <si>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</si>
  <si>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</si>
  <si>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</si>
  <si>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</si>
  <si>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</si>
  <si>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</si>
  <si>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</si>
  <si>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</si>
  <si>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</si>
  <si>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</si>
  <si>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</si>
  <si>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</si>
  <si>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</si>
  <si>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</si>
  <si>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</si>
  <si>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</si>
  <si>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</si>
  <si>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</si>
  <si>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</si>
  <si>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</si>
  <si>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</si>
  <si>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</si>
  <si>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</si>
  <si>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</si>
  <si>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</si>
  <si>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</si>
  <si>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</si>
  <si>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</si>
  <si>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</si>
  <si>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</si>
  <si>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</si>
  <si>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</si>
  <si>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</si>
  <si>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</si>
  <si>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</si>
  <si>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</si>
  <si>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</si>
  <si>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</si>
  <si>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</si>
  <si>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</si>
  <si>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</si>
  <si>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</si>
  <si>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</si>
  <si>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</si>
  <si>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</si>
  <si>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</si>
  <si>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</si>
  <si>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</si>
  <si>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</si>
  <si>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</si>
  <si>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</si>
  <si>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</si>
  <si>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</si>
  <si>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</si>
  <si>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</si>
  <si>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</si>
  <si>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</si>
  <si>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</si>
  <si>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</si>
  <si>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</si>
  <si>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</si>
  <si>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</si>
  <si>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</si>
  <si>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</si>
  <si>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</si>
  <si>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</si>
  <si>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</si>
  <si>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</si>
  <si>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</si>
  <si>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</si>
  <si>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</si>
  <si>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</si>
  <si>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</si>
  <si>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</si>
  <si>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</si>
  <si>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</si>
  <si>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</si>
  <si>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</si>
  <si>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</si>
  <si>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</si>
  <si>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</si>
  <si>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</si>
  <si>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</si>
  <si>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</si>
  <si>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</si>
  <si>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</si>
  <si>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</si>
  <si>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</si>
  <si>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</si>
  <si>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</si>
  <si>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</si>
  <si>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</si>
  <si>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</si>
  <si>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</si>
  <si>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</si>
  <si>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</si>
  <si>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</si>
  <si>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</si>
  <si>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</si>
  <si>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</si>
  <si>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</si>
  <si>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</si>
  <si>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</si>
  <si>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</si>
  <si>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</si>
  <si>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</si>
  <si>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</si>
  <si>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</si>
  <si>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</si>
  <si>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</si>
  <si>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</si>
  <si>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</si>
  <si>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</si>
  <si>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</si>
  <si>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</si>
  <si>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</si>
  <si>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</si>
  <si>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</si>
  <si>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</si>
  <si>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</si>
  <si>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</si>
  <si>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</si>
  <si>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</si>
  <si>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</si>
  <si>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</si>
  <si>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</si>
  <si>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</si>
  <si>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</si>
  <si>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</si>
  <si>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</si>
  <si>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</si>
  <si>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</si>
  <si>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</si>
  <si>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</si>
  <si>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</si>
  <si>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</si>
  <si>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</si>
  <si>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</si>
  <si>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</si>
  <si>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</si>
  <si>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</si>
  <si>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</si>
  <si>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</si>
  <si>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</si>
  <si>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</si>
  <si>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</si>
  <si>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</si>
  <si>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</si>
  <si>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</si>
  <si>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</si>
  <si>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</si>
  <si>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</si>
  <si>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</si>
  <si>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</si>
  <si>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</si>
  <si>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</si>
  <si>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</si>
  <si>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</si>
  <si>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</si>
  <si>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</si>
  <si>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</si>
  <si>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</si>
  <si>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</si>
  <si>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</si>
  <si>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</si>
  <si>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</si>
  <si>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</si>
  <si>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</si>
  <si>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</si>
  <si>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</si>
  <si>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</si>
  <si>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</si>
  <si>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</si>
  <si>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</si>
  <si>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</si>
  <si>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</si>
  <si>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</si>
  <si>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</si>
  <si>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</si>
  <si>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</si>
  <si>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</si>
  <si>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</si>
  <si>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</si>
  <si>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</si>
  <si>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</si>
  <si>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</si>
  <si>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</si>
  <si>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</si>
  <si>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</si>
  <si>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</si>
  <si>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</si>
  <si>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</si>
  <si>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</si>
  <si>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</si>
  <si>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</si>
  <si>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</si>
  <si>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</si>
  <si>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</si>
  <si>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</si>
  <si>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</si>
  <si>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</si>
  <si>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</si>
  <si>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</si>
  <si>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</si>
  <si>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</si>
  <si>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</si>
  <si>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</si>
  <si>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</si>
  <si>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</si>
  <si>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</si>
  <si>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</si>
  <si>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</si>
  <si>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</si>
  <si>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</si>
  <si>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</si>
  <si>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</si>
  <si>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</si>
  <si>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</si>
  <si>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</si>
  <si>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</si>
  <si>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</si>
  <si>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</si>
  <si>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</si>
  <si>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</si>
  <si>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</si>
  <si>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</si>
  <si>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</si>
  <si>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</si>
  <si>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</si>
  <si>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</si>
  <si>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</si>
  <si>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</si>
  <si>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</si>
  <si>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</si>
  <si>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</si>
  <si>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</si>
  <si>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</si>
  <si>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</si>
  <si>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</si>
  <si>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</si>
  <si>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</si>
  <si>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</si>
  <si>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</si>
  <si>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</si>
  <si>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</si>
  <si>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</si>
  <si>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</si>
  <si>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</si>
  <si>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</si>
  <si>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</si>
  <si>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</si>
  <si>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</si>
  <si>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</si>
  <si>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</si>
  <si>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</si>
  <si>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</si>
  <si>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</si>
  <si>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</si>
  <si>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</si>
  <si>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</si>
  <si>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</si>
  <si>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</si>
  <si>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</si>
  <si>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</si>
  <si>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</si>
  <si>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</si>
  <si>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</si>
  <si>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</si>
  <si>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</si>
  <si>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</si>
  <si>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</si>
  <si>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</si>
  <si>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</si>
  <si>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</si>
  <si>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</si>
  <si>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</si>
  <si>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</si>
  <si>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</si>
  <si>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</si>
  <si>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</si>
  <si>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</si>
  <si>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</si>
  <si>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</si>
  <si>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</si>
  <si>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</si>
  <si>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</si>
  <si>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</si>
  <si>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</si>
  <si>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</si>
  <si>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</si>
  <si>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</si>
  <si>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</si>
  <si>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</si>
  <si>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</si>
  <si>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</si>
  <si>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</si>
  <si>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</si>
  <si>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</si>
  <si>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</si>
  <si>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</si>
  <si>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</si>
  <si>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</si>
  <si>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</si>
  <si>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</si>
  <si>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</si>
  <si>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</si>
  <si>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</si>
  <si>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</si>
  <si>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</si>
  <si>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</si>
  <si>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</si>
  <si>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</si>
  <si>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</si>
  <si>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</si>
  <si>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</si>
  <si>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</si>
  <si>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</si>
  <si>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</si>
  <si>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</si>
  <si>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</si>
  <si>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</si>
  <si>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</si>
  <si>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</si>
  <si>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</si>
  <si>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</si>
  <si>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</si>
  <si>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</si>
  <si>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</si>
  <si>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</si>
  <si>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</si>
  <si>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</si>
  <si>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</si>
  <si>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</si>
  <si>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</si>
  <si>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</si>
  <si>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</si>
  <si>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</si>
  <si>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</si>
  <si>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</si>
  <si>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</si>
  <si>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</si>
  <si>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</si>
  <si>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</si>
  <si>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</si>
  <si>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</si>
  <si>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</si>
  <si>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</si>
  <si>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</si>
  <si>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</si>
  <si>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</si>
  <si>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</si>
  <si>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</si>
  <si>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</si>
  <si>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</si>
  <si>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</si>
  <si>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</si>
  <si>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</si>
  <si>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</si>
  <si>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</si>
  <si>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</si>
  <si>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</si>
  <si>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</si>
  <si>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</si>
  <si>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</si>
  <si>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</si>
  <si>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</si>
  <si>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</si>
  <si>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</si>
  <si>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</si>
  <si>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</si>
  <si>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</si>
  <si>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</si>
  <si>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</si>
  <si>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</si>
  <si>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</si>
  <si>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</si>
  <si>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</si>
  <si>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</si>
  <si>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</si>
  <si>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</si>
  <si>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</si>
  <si>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</si>
  <si>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</si>
  <si>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</si>
  <si>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</si>
  <si>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</si>
  <si>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</si>
  <si>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</si>
  <si>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</si>
  <si>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</si>
  <si>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</si>
  <si>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</si>
  <si>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</si>
  <si>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</si>
  <si>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</si>
  <si>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</si>
  <si>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</si>
  <si>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</si>
  <si>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</si>
  <si>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</si>
  <si>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</si>
  <si>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</si>
  <si>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</si>
  <si>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</si>
  <si>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</si>
  <si>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</si>
  <si>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</si>
  <si>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</si>
  <si>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</si>
  <si>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</si>
  <si>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</si>
  <si>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</si>
  <si>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</si>
  <si>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</si>
  <si>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</si>
  <si>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</si>
  <si>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</si>
  <si>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</si>
  <si>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</si>
  <si>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</si>
  <si>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</si>
  <si>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</si>
  <si>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</si>
  <si>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</si>
  <si>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</si>
  <si>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</si>
  <si>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</si>
  <si>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</si>
  <si>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</si>
  <si>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</si>
  <si>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</si>
  <si>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</si>
  <si>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</si>
  <si>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</si>
  <si>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</si>
  <si>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</si>
  <si>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</si>
  <si>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</si>
  <si>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</si>
  <si>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</si>
  <si>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</si>
  <si>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</si>
  <si>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</si>
  <si>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</si>
  <si>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</si>
  <si>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</si>
  <si>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</si>
  <si>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</si>
  <si>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</si>
  <si>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</si>
  <si>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</si>
  <si>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</si>
  <si>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</si>
  <si>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</si>
  <si>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</si>
  <si>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</si>
  <si>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</si>
  <si>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</si>
  <si>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</si>
  <si>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</si>
  <si>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</si>
  <si>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</si>
  <si>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</si>
  <si>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</si>
  <si>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</si>
  <si>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</si>
  <si>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</si>
  <si>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</si>
  <si>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</si>
  <si>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</si>
  <si>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</si>
  <si>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</si>
  <si>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</si>
  <si>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</si>
  <si>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</si>
  <si>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</si>
  <si>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</si>
  <si>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</si>
  <si>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</si>
  <si>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</si>
  <si>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</si>
  <si>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</si>
  <si>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</si>
  <si>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</si>
  <si>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</si>
  <si>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</si>
  <si>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</si>
  <si>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</si>
  <si>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</si>
  <si>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</si>
  <si>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</si>
  <si>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</si>
  <si>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</si>
  <si>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</si>
  <si>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</si>
  <si>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</si>
  <si>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</si>
  <si>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</si>
  <si>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</si>
  <si>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</si>
  <si>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</si>
  <si>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</si>
  <si>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</si>
  <si>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</si>
  <si>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</si>
  <si>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</si>
  <si>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</si>
  <si>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</si>
  <si>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</si>
  <si>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</si>
  <si>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</si>
  <si>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</si>
  <si>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</si>
  <si>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</si>
  <si>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</si>
  <si>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</si>
  <si>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</si>
  <si>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</si>
  <si>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</si>
  <si>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</si>
  <si>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</si>
  <si>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</si>
  <si>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</si>
  <si>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</si>
  <si>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</si>
  <si>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</si>
  <si>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</si>
  <si>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</si>
  <si>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</si>
  <si>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</si>
  <si>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</si>
  <si>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</si>
  <si>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</si>
  <si>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</si>
  <si>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</si>
  <si>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</si>
  <si>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</si>
  <si>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</si>
  <si>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</si>
  <si>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</si>
  <si>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</si>
  <si>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</si>
  <si>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</si>
  <si>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</si>
  <si>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</si>
  <si>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</si>
  <si>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</si>
  <si>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</si>
  <si>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</si>
  <si>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</si>
  <si>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</si>
  <si>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</si>
  <si>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</si>
  <si>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</si>
  <si>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</si>
  <si>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</si>
  <si>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</si>
  <si>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</si>
  <si>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</si>
  <si>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</si>
  <si>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</si>
  <si>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</si>
  <si>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</si>
  <si>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</si>
  <si>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</si>
  <si>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</si>
  <si>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</si>
  <si>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</si>
  <si>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</si>
  <si>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</si>
  <si>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</si>
  <si>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</si>
  <si>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</si>
  <si>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</si>
  <si>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</si>
  <si>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</si>
  <si>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</si>
  <si>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</si>
  <si>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</si>
  <si>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</si>
  <si>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</si>
  <si>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</si>
  <si>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</si>
  <si>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</si>
  <si>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</si>
  <si>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</si>
  <si>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</si>
  <si>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</si>
  <si>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</si>
  <si>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</si>
  <si>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</si>
  <si>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</si>
  <si>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</si>
  <si>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</si>
  <si>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</si>
  <si>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</si>
  <si>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</si>
  <si>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</si>
  <si>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</si>
  <si>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</si>
  <si>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</si>
  <si>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</si>
  <si>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</si>
  <si>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</si>
  <si>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</si>
  <si>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</si>
  <si>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</si>
  <si>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</si>
  <si>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</si>
  <si>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</si>
  <si>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</si>
  <si>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</si>
  <si>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</si>
  <si>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</si>
  <si>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</si>
  <si>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</si>
  <si>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</si>
  <si>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</si>
  <si>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</si>
  <si>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</si>
  <si>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</si>
  <si>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</si>
  <si>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</si>
  <si>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</si>
  <si>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</si>
  <si>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</si>
  <si>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</si>
  <si>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</si>
  <si>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</si>
  <si>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</si>
  <si>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</si>
  <si>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</si>
  <si>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</si>
  <si>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</si>
  <si>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</si>
  <si>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</si>
  <si>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</si>
  <si>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</si>
  <si>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</si>
  <si>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</si>
  <si>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</si>
  <si>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</si>
  <si>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</si>
  <si>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</si>
  <si>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</si>
  <si>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</si>
  <si>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</si>
  <si>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</si>
  <si>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</si>
  <si>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</si>
  <si>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</si>
  <si>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</si>
  <si>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</si>
  <si>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</si>
  <si>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</si>
  <si>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</si>
  <si>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</si>
  <si>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</si>
  <si>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</si>
  <si>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</si>
  <si>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</si>
  <si>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</si>
  <si>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</si>
  <si>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</si>
  <si>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</si>
  <si>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</si>
  <si>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</si>
  <si>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</si>
  <si>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</si>
  <si>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</si>
  <si>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</si>
  <si>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</si>
  <si>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</si>
  <si>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</si>
  <si>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</si>
  <si>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</si>
  <si>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</si>
  <si>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</si>
  <si>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</si>
  <si>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</si>
  <si>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</si>
  <si>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</si>
  <si>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</si>
  <si>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</si>
  <si>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</si>
  <si>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</si>
  <si>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</si>
  <si>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</si>
  <si>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</si>
  <si>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</si>
  <si>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</si>
  <si>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</si>
  <si>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</si>
  <si>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</si>
  <si>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</si>
  <si>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</si>
  <si>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</si>
  <si>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</si>
  <si>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</si>
  <si>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</si>
  <si>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</si>
  <si>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</si>
  <si>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</si>
  <si>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</si>
  <si>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</si>
  <si>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</si>
  <si>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</si>
  <si>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</si>
  <si>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</si>
  <si>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</si>
  <si>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</si>
  <si>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</si>
  <si>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</si>
  <si>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</si>
  <si>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</si>
  <si>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</si>
  <si>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</si>
  <si>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</si>
  <si>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</si>
  <si>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</si>
  <si>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</si>
  <si>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</si>
  <si>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</si>
  <si>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</si>
  <si>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</si>
  <si>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</si>
  <si>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</si>
  <si>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</si>
  <si>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</si>
  <si>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</si>
  <si>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</si>
  <si>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</si>
  <si>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</si>
  <si>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</si>
  <si>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</si>
  <si>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</si>
  <si>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</si>
  <si>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</si>
  <si>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</si>
  <si>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</si>
  <si>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</si>
  <si>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</si>
  <si>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</si>
  <si>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</si>
  <si>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</si>
  <si>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</si>
  <si>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</si>
  <si>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</si>
  <si>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</si>
  <si>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</si>
  <si>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</si>
  <si>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</si>
  <si>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</si>
  <si>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</si>
  <si>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</si>
  <si>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</si>
  <si>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</si>
  <si>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</si>
  <si>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</si>
  <si>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</si>
  <si>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</si>
  <si>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</si>
  <si>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</si>
  <si>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</si>
  <si>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</si>
  <si>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</si>
  <si>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</si>
  <si>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</si>
  <si>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</si>
  <si>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</si>
  <si>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</si>
  <si>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</si>
  <si>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</si>
  <si>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</si>
  <si>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</si>
  <si>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</si>
  <si>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</si>
  <si>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</si>
  <si>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</si>
  <si>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</si>
  <si>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</si>
  <si>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</si>
  <si>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</si>
  <si>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</si>
  <si>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</si>
  <si>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</si>
  <si>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</si>
  <si>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</si>
  <si>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</si>
  <si>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</si>
  <si>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</si>
  <si>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</si>
  <si>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</si>
  <si>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</si>
  <si>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</si>
  <si>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</si>
  <si>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</si>
  <si>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</si>
  <si>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</si>
  <si>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</si>
  <si>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</si>
  <si>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</si>
  <si>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</si>
  <si>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</si>
  <si>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</si>
  <si>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</si>
  <si>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</si>
  <si>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</si>
  <si>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</si>
  <si>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</si>
  <si>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</si>
  <si>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</si>
  <si>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</si>
  <si>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</si>
  <si>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</si>
  <si>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</si>
  <si>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</si>
  <si>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</si>
  <si>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</si>
  <si>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</si>
  <si>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</si>
  <si>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</si>
  <si>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</si>
  <si>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</si>
  <si>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</si>
  <si>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</si>
  <si>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</si>
  <si>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</si>
  <si>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</si>
  <si>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</si>
  <si>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</si>
  <si>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</si>
  <si>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</si>
  <si>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</si>
  <si>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</si>
  <si>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</si>
  <si>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</si>
  <si>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</si>
  <si>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</si>
  <si>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</si>
  <si>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</si>
  <si>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</si>
  <si>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</si>
  <si>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</si>
  <si>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</si>
  <si>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</si>
  <si>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</si>
  <si>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</si>
  <si>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</si>
  <si>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</si>
  <si>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</si>
  <si>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</si>
  <si>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</si>
  <si>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</si>
  <si>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</si>
  <si>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</si>
  <si>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</si>
  <si>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</si>
  <si>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</si>
  <si>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</si>
  <si>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</si>
  <si>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</si>
  <si>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</si>
  <si>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</si>
  <si>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</si>
  <si>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</si>
  <si>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</si>
  <si>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</si>
  <si>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</si>
  <si>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</si>
  <si>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</si>
  <si>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</si>
  <si>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</si>
  <si>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</si>
  <si>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</si>
  <si>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</si>
  <si>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</si>
  <si>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</si>
  <si>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</si>
  <si>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</si>
  <si>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</si>
  <si>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</si>
  <si>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</si>
  <si>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</si>
  <si>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</si>
  <si>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</si>
  <si>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</si>
  <si>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</si>
  <si>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</si>
  <si>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</si>
  <si>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</si>
  <si>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</si>
  <si>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</si>
  <si>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</si>
  <si>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</si>
  <si>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</si>
  <si>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</si>
  <si>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</si>
  <si>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</si>
  <si>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</si>
  <si>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</si>
  <si>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</si>
  <si>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</si>
  <si>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</si>
  <si>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</si>
  <si>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</si>
  <si>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</si>
  <si>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</si>
  <si>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</si>
  <si>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</si>
  <si>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</si>
  <si>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</si>
  <si>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</si>
  <si>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</si>
  <si>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</si>
  <si>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</si>
  <si>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</si>
  <si>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</si>
  <si>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</si>
  <si>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</si>
  <si>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</si>
  <si>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</si>
  <si>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</si>
  <si>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</si>
  <si>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</si>
  <si>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</si>
  <si>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</si>
  <si>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</si>
  <si>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</si>
  <si>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</si>
  <si>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</si>
  <si>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</si>
  <si>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</si>
  <si>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</si>
  <si>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</si>
  <si>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</si>
  <si>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</si>
  <si>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</si>
  <si>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</si>
  <si>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</si>
  <si>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</si>
  <si>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</si>
  <si>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</si>
  <si>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</si>
  <si>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</si>
  <si>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</si>
  <si>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</si>
  <si>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</si>
  <si>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</si>
  <si>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</si>
  <si>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</si>
  <si>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</si>
  <si>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</si>
  <si>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</si>
  <si>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</si>
  <si>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</si>
  <si>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</si>
  <si>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</si>
  <si>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</si>
  <si>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</si>
  <si>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</si>
  <si>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</si>
  <si>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</si>
  <si>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</si>
  <si>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</si>
  <si>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</si>
  <si>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</si>
  <si>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</si>
  <si>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</si>
  <si>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</si>
  <si>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</si>
  <si>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</si>
  <si>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</si>
  <si>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</si>
  <si>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</si>
  <si>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</si>
  <si>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</si>
  <si>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</si>
  <si>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</si>
  <si>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</si>
  <si>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</si>
  <si>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</si>
  <si>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</si>
  <si>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</si>
  <si>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</si>
  <si>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</si>
  <si>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</si>
  <si>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</si>
  <si>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</si>
  <si>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</si>
  <si>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</si>
  <si>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</si>
  <si>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</si>
  <si>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</si>
  <si>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</si>
  <si>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</si>
  <si>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</si>
  <si>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</si>
  <si>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</si>
  <si>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</si>
  <si>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</si>
  <si>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</si>
  <si>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</si>
  <si>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</si>
  <si>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</si>
  <si>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</si>
  <si>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</si>
  <si>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</si>
  <si>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</si>
  <si>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</si>
  <si>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</si>
  <si>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</si>
  <si>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</si>
  <si>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</si>
  <si>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</si>
  <si>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</si>
  <si>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</si>
  <si>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</si>
  <si>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</si>
  <si>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</si>
  <si>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</si>
  <si>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</si>
  <si>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</si>
  <si>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</si>
  <si>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</si>
  <si>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</si>
  <si>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</si>
  <si>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</si>
  <si>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</si>
  <si>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</si>
  <si>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</si>
  <si>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</si>
  <si>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</si>
  <si>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</si>
  <si>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</si>
  <si>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</si>
  <si>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</si>
  <si>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</si>
  <si>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</si>
  <si>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</si>
  <si>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</si>
  <si>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</si>
  <si>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</si>
  <si>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</si>
  <si>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</si>
  <si>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</si>
  <si>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</si>
  <si>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</si>
  <si>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</si>
  <si>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</si>
  <si>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</si>
  <si>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</si>
  <si>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</si>
  <si>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</si>
  <si>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</si>
  <si>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</si>
  <si>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</si>
  <si>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</si>
  <si>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</si>
  <si>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</si>
  <si>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</si>
  <si>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</si>
  <si>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</si>
  <si>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</si>
  <si>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</si>
  <si>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</si>
  <si>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</si>
  <si>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</si>
  <si>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</si>
  <si>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</si>
  <si>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</si>
  <si>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</si>
  <si>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</si>
  <si>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</si>
  <si>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</si>
  <si>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</si>
  <si>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</si>
  <si>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</si>
  <si>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</si>
  <si>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</si>
  <si>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</si>
  <si>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</si>
  <si>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</si>
  <si>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</si>
  <si>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</si>
  <si>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</si>
  <si>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</si>
  <si>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</si>
  <si>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</si>
  <si>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</si>
  <si>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</si>
  <si>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</si>
  <si>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</si>
  <si>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</si>
  <si>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</si>
  <si>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</si>
  <si>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</si>
  <si>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</si>
  <si>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</si>
  <si>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</si>
  <si>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</si>
  <si>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</si>
  <si>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</si>
  <si>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</si>
  <si>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</si>
  <si>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</si>
  <si>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</si>
  <si>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</si>
  <si>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</si>
  <si>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</si>
  <si>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</si>
  <si>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</si>
  <si>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</si>
  <si>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</si>
  <si>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</si>
  <si>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</si>
  <si>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</si>
  <si>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</si>
  <si>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</si>
  <si>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</si>
  <si>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</si>
  <si>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</si>
  <si>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</si>
  <si>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</si>
  <si>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</si>
  <si>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</si>
  <si>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</si>
  <si>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</si>
  <si>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</si>
  <si>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</si>
  <si>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</si>
  <si>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</si>
  <si>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</si>
  <si>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</si>
  <si>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</si>
  <si>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</si>
  <si>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</si>
  <si>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</si>
  <si>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</si>
  <si>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</si>
  <si>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</si>
  <si>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</si>
  <si>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</si>
  <si>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</si>
  <si>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</si>
  <si>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</si>
  <si>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</si>
  <si>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</si>
  <si>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</si>
  <si>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</si>
  <si>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</si>
  <si>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</si>
  <si>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</si>
  <si>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</si>
  <si>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</si>
  <si>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</si>
  <si>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</si>
  <si>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</si>
  <si>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</si>
  <si>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</si>
  <si>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</si>
  <si>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</si>
  <si>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</si>
  <si>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</si>
  <si>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</si>
  <si>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</si>
  <si>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</si>
  <si>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</si>
  <si>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</si>
  <si>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</si>
  <si>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</si>
  <si>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</si>
  <si>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</si>
  <si>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</si>
  <si>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</si>
  <si>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</si>
  <si>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</si>
  <si>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</si>
  <si>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</si>
  <si>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</si>
  <si>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</si>
  <si>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</si>
  <si>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</si>
  <si>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</si>
  <si>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</si>
  <si>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</si>
  <si>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</si>
  <si>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</si>
  <si>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</si>
  <si>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</si>
  <si>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</si>
  <si>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</si>
  <si>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</si>
  <si>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</si>
  <si>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</si>
  <si>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</si>
  <si>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</si>
  <si>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</si>
  <si>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</si>
  <si>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</si>
  <si>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</si>
  <si>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</si>
  <si>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</si>
  <si>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</si>
  <si>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</si>
  <si>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</si>
  <si>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</si>
  <si>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</si>
  <si>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</si>
  <si>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</si>
  <si>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</si>
  <si>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</si>
  <si>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</si>
  <si>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</si>
  <si>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</si>
  <si>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</si>
  <si>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</si>
  <si>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</si>
  <si>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</si>
  <si>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</si>
  <si>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</si>
  <si>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</si>
  <si>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</si>
  <si>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</si>
  <si>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</si>
  <si>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</si>
  <si>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</si>
  <si>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</si>
  <si>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</si>
  <si>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</si>
  <si>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</si>
  <si>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</si>
  <si>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</si>
  <si>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</si>
  <si>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</si>
  <si>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</si>
  <si>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</si>
  <si>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</si>
  <si>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</si>
  <si>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</si>
  <si>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</si>
  <si>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</si>
  <si>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</si>
  <si>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</si>
  <si>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</si>
  <si>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</si>
  <si>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</si>
  <si>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</si>
  <si>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</si>
  <si>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</si>
  <si>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</si>
  <si>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</si>
  <si>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</si>
  <si>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</si>
  <si>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</si>
  <si>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</si>
  <si>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</si>
  <si>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</si>
  <si>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</si>
  <si>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</si>
  <si>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</si>
  <si>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</si>
  <si>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</si>
  <si>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</si>
  <si>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</si>
  <si>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</si>
  <si>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</si>
  <si>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</si>
  <si>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</si>
  <si>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</si>
  <si>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</si>
  <si>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</si>
  <si>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</si>
  <si>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</si>
  <si>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</si>
  <si>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</si>
  <si>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</si>
  <si>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</si>
  <si>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</si>
  <si>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</si>
  <si>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</si>
  <si>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</si>
  <si>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</si>
  <si>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</si>
  <si>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</si>
  <si>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</si>
  <si>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</si>
  <si>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</si>
  <si>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</si>
  <si>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</si>
  <si>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</si>
  <si>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</si>
  <si>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</si>
  <si>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</si>
  <si>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</si>
  <si>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</si>
  <si>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</si>
  <si>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</si>
  <si>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</si>
  <si>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</si>
  <si>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</si>
  <si>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</si>
  <si>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</si>
  <si>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</si>
  <si>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</si>
  <si>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</si>
  <si>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</si>
  <si>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</si>
  <si>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</si>
  <si>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</si>
  <si>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</si>
  <si>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</si>
  <si>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</si>
  <si>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</si>
  <si>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</si>
  <si>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</si>
  <si>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</si>
  <si>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</si>
  <si>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</si>
  <si>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</si>
  <si>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</si>
  <si>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</si>
  <si>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</si>
  <si>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</si>
  <si>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</si>
  <si>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</si>
  <si>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</si>
  <si>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</si>
  <si>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</si>
  <si>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</si>
  <si>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</si>
  <si>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</si>
  <si>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</si>
  <si>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</si>
  <si>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</si>
  <si>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</si>
  <si>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</si>
  <si>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</si>
  <si>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</si>
  <si>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</si>
  <si>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</si>
  <si>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</si>
  <si>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</si>
  <si>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</si>
  <si>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</si>
  <si>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</si>
  <si>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</si>
  <si>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</si>
  <si>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</si>
  <si>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</si>
  <si>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</si>
  <si>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</si>
  <si>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</si>
  <si>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</si>
  <si>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</si>
  <si>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</si>
  <si>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</si>
  <si>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</si>
  <si>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</si>
  <si>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</si>
  <si>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</si>
  <si>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</si>
  <si>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</si>
  <si>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</si>
  <si>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</si>
  <si>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</si>
  <si>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</si>
  <si>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</si>
  <si>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</si>
  <si>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</si>
  <si>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</si>
  <si>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</si>
  <si>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</si>
  <si>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</si>
  <si>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</si>
  <si>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</si>
  <si>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</si>
  <si>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</si>
  <si>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</si>
  <si>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</si>
  <si>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</si>
  <si>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</si>
  <si>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</si>
  <si>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</si>
  <si>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</si>
  <si>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</si>
  <si>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</si>
  <si>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</si>
  <si>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</si>
  <si>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</si>
  <si>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</si>
  <si>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</si>
  <si>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</si>
  <si>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</si>
  <si>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</si>
  <si>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</si>
  <si>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</si>
  <si>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</si>
  <si>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</si>
  <si>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</si>
  <si>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</si>
  <si>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</si>
  <si>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</si>
  <si>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</si>
  <si>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</si>
  <si>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</si>
  <si>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</si>
  <si>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</si>
  <si>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</si>
  <si>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</si>
  <si>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</si>
  <si>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</si>
  <si>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</si>
  <si>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</si>
  <si>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</si>
  <si>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</si>
  <si>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</si>
  <si>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</si>
  <si>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</si>
  <si>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</si>
  <si>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</si>
  <si>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</si>
  <si>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</si>
  <si>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</si>
  <si>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</si>
  <si>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</si>
  <si>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</si>
  <si>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</si>
  <si>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</si>
  <si>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</si>
  <si>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</si>
  <si>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</si>
  <si>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</si>
  <si>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</si>
  <si>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</si>
  <si>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</si>
  <si>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</si>
  <si>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</si>
  <si>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</si>
  <si>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</si>
  <si>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</si>
  <si>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</si>
  <si>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</si>
  <si>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</si>
  <si>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</si>
  <si>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</si>
  <si>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</si>
  <si>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</si>
  <si>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</si>
  <si>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</si>
  <si>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</si>
  <si>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</si>
  <si>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</si>
  <si>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</si>
  <si>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</si>
  <si>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</si>
  <si>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</si>
  <si>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</si>
  <si>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</si>
  <si>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</si>
  <si>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</si>
  <si>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</si>
  <si>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</si>
  <si>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</si>
  <si>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</si>
  <si>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</si>
  <si>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</si>
  <si>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</si>
  <si>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</si>
  <si>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</si>
  <si>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</si>
  <si>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</si>
  <si>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</si>
  <si>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</si>
  <si>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</si>
  <si>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</si>
  <si>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</si>
  <si>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</si>
  <si>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</si>
  <si>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</si>
  <si>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</si>
  <si>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</si>
  <si>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</si>
  <si>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</si>
  <si>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</si>
  <si>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</si>
  <si>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</si>
  <si>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</si>
  <si>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</si>
  <si>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</si>
  <si>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</si>
  <si>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</si>
  <si>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</si>
  <si>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</si>
  <si>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</si>
  <si>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</si>
  <si>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</si>
  <si>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</si>
  <si>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</si>
  <si>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</si>
  <si>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</si>
  <si>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</si>
  <si>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</si>
  <si>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</si>
  <si>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</si>
  <si>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</si>
  <si>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</si>
  <si>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</si>
  <si>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</si>
  <si>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</si>
  <si>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</si>
  <si>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</si>
  <si>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</si>
  <si>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</si>
  <si>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</si>
  <si>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</si>
  <si>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</si>
  <si>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</si>
  <si>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</si>
  <si>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</si>
  <si>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</si>
  <si>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</si>
  <si>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</si>
  <si>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</si>
  <si>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</si>
  <si>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</si>
  <si>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</si>
  <si>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</si>
  <si>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</si>
  <si>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</si>
  <si>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</si>
  <si>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</si>
  <si>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</si>
  <si>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</si>
  <si>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</si>
  <si>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</si>
  <si>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</si>
  <si>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</si>
  <si>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</si>
  <si>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</si>
  <si>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</si>
  <si>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</si>
  <si>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</si>
  <si>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</si>
  <si>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</si>
  <si>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</si>
  <si>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</si>
  <si>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</si>
  <si>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</si>
  <si>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</si>
  <si>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</si>
  <si>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</si>
  <si>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</si>
  <si>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</si>
  <si>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</si>
  <si>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</si>
  <si>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</si>
  <si>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</si>
  <si>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</si>
  <si>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</si>
  <si>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</si>
  <si>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</si>
  <si>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</si>
  <si>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</si>
  <si>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</si>
  <si>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</si>
  <si>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</si>
  <si>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</si>
  <si>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</si>
  <si>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</si>
  <si>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</si>
  <si>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</si>
  <si>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</si>
  <si>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</si>
  <si>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</si>
  <si>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</si>
  <si>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</si>
  <si>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</si>
  <si>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</si>
  <si>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</si>
  <si>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</si>
  <si>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</si>
  <si>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</si>
  <si>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</si>
  <si>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</si>
  <si>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</si>
  <si>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</si>
  <si>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</si>
  <si>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</si>
  <si>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</si>
  <si>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</si>
  <si>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</si>
  <si>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</si>
  <si>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</si>
  <si>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</si>
  <si>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</si>
  <si>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</si>
  <si>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</si>
  <si>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</si>
  <si>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</si>
  <si>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</si>
  <si>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</si>
  <si>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</si>
  <si>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</si>
  <si>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</si>
  <si>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</si>
  <si>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</si>
  <si>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</si>
  <si>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</si>
  <si>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</si>
  <si>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</si>
  <si>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</si>
  <si>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</si>
  <si>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</si>
  <si>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</si>
  <si>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</si>
  <si>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</si>
  <si>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</si>
  <si>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</si>
  <si>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</si>
  <si>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</si>
  <si>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</si>
  <si>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</si>
  <si>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</si>
  <si>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</si>
  <si>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</si>
  <si>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</si>
  <si>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</si>
  <si>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</si>
  <si>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</si>
  <si>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</si>
  <si>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</si>
  <si>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</si>
  <si>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</si>
  <si>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</si>
  <si>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</si>
  <si>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</si>
  <si>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</si>
  <si>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</si>
  <si>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</si>
  <si>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</si>
  <si>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</si>
  <si>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</si>
  <si>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</si>
  <si>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</si>
  <si>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</si>
  <si>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</si>
  <si>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</si>
  <si>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</si>
  <si>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</si>
  <si>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</si>
  <si>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</si>
  <si>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</si>
  <si>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</si>
  <si>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</si>
  <si>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</si>
  <si>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</si>
  <si>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</si>
  <si>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</si>
  <si>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</si>
  <si>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</si>
  <si>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</si>
  <si>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</si>
  <si>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</si>
  <si>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</si>
  <si>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</si>
  <si>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</si>
  <si>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</si>
  <si>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</si>
  <si>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</si>
  <si>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</si>
  <si>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</si>
  <si>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</si>
  <si>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</si>
  <si>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</si>
  <si>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</si>
  <si>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</si>
  <si>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</si>
  <si>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</si>
  <si>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</si>
  <si>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</si>
  <si>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</si>
  <si>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</si>
  <si>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</si>
  <si>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</si>
  <si>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</si>
  <si>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</si>
  <si>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</si>
  <si>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</si>
  <si>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</si>
  <si>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</si>
  <si>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</si>
  <si>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</si>
  <si>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</si>
  <si>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</si>
  <si>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</si>
  <si>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</si>
  <si>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</si>
  <si>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</si>
  <si>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</si>
  <si>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</si>
  <si>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</si>
  <si>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</si>
  <si>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</si>
  <si>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</si>
  <si>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</si>
  <si>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</si>
  <si>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</si>
  <si>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</si>
  <si>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</si>
  <si>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</si>
  <si>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</si>
  <si>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</si>
  <si>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</si>
  <si>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</si>
  <si>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</si>
  <si>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</si>
  <si>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</si>
  <si>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</si>
  <si>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</si>
  <si>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</si>
  <si>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</si>
  <si>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</si>
  <si>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</si>
  <si>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</si>
  <si>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</si>
  <si>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</si>
  <si>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</si>
  <si>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</si>
  <si>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</si>
  <si>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</si>
  <si>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</si>
  <si>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</si>
  <si>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</si>
  <si>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</si>
  <si>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</si>
  <si>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</si>
  <si>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</si>
  <si>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</si>
  <si>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</si>
  <si>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</si>
  <si>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</si>
  <si>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</si>
  <si>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</si>
  <si>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</si>
  <si>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</si>
  <si>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</si>
  <si>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</si>
  <si>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</si>
  <si>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</si>
  <si>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</si>
  <si>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</si>
  <si>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</si>
  <si>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</si>
  <si>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</si>
  <si>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</si>
  <si>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</si>
  <si>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</si>
  <si>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</si>
  <si>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</si>
  <si>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</si>
  <si>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</si>
  <si>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</si>
  <si>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</si>
  <si>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</si>
  <si>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</si>
  <si>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</si>
  <si>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</si>
  <si>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</si>
  <si>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</si>
  <si>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</si>
  <si>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</si>
  <si>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</si>
  <si>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</si>
  <si>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</si>
  <si>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</si>
  <si>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</si>
  <si>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</si>
  <si>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</si>
  <si>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</si>
  <si>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</si>
  <si>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</si>
  <si>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</si>
  <si>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</si>
  <si>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</si>
  <si>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</si>
  <si>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</si>
  <si>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</si>
  <si>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</si>
  <si>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</si>
  <si>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</si>
  <si>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</si>
  <si>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</si>
  <si>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</si>
  <si>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</si>
  <si>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</si>
  <si>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</si>
  <si>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</si>
  <si>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</si>
  <si>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</si>
  <si>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</si>
  <si>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</si>
  <si>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</si>
  <si>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</si>
  <si>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</si>
  <si>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</si>
  <si>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</si>
  <si>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</si>
  <si>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</si>
  <si>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</si>
  <si>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</si>
  <si>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</si>
  <si>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</si>
  <si>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</si>
  <si>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</si>
  <si>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</si>
  <si>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</si>
  <si>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</si>
  <si>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</si>
  <si>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</si>
  <si>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</si>
  <si>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</si>
  <si>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</si>
  <si>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</si>
  <si>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</si>
  <si>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</si>
  <si>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</si>
  <si>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</si>
  <si>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</si>
  <si>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</si>
  <si>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</si>
  <si>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</si>
  <si>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</si>
  <si>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</si>
  <si>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</si>
  <si>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</si>
  <si>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</si>
  <si>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</si>
  <si>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</si>
  <si>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</si>
  <si>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</si>
  <si>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</si>
  <si>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</si>
  <si>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</si>
  <si>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</si>
  <si>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</si>
  <si>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</si>
  <si>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</si>
  <si>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</si>
  <si>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</si>
  <si>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</si>
  <si>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</si>
  <si>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</si>
  <si>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</si>
  <si>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</si>
  <si>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</si>
  <si>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</si>
  <si>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</si>
  <si>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</si>
  <si>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</si>
  <si>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</si>
  <si>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</si>
  <si>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</si>
  <si>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</si>
  <si>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</si>
  <si>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</si>
  <si>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</si>
  <si>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</si>
  <si>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</si>
  <si>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</si>
  <si>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</si>
  <si>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</si>
  <si>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</si>
  <si>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</si>
  <si>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</si>
  <si>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</si>
  <si>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</si>
  <si>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</si>
  <si>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</si>
  <si>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</si>
  <si>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</si>
  <si>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</si>
  <si>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</si>
  <si>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</si>
  <si>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</si>
  <si>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</si>
  <si>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</si>
  <si>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</si>
  <si>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</si>
  <si>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</si>
  <si>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</si>
  <si>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</si>
  <si>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</si>
  <si>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</si>
  <si>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</si>
  <si>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</si>
  <si>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</si>
  <si>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</si>
  <si>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</si>
  <si>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</si>
  <si>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</si>
  <si>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</si>
  <si>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</si>
  <si>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</si>
  <si>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</si>
  <si>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</si>
  <si>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</si>
  <si>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</si>
  <si>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</si>
  <si>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</si>
  <si>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</si>
  <si>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</si>
  <si>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</si>
  <si>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</si>
  <si>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</si>
  <si>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</si>
  <si>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</si>
  <si>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</si>
  <si>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</si>
  <si>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</si>
  <si>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</si>
  <si>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</si>
  <si>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</si>
  <si>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</si>
  <si>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</si>
  <si>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</si>
  <si>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</si>
  <si>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</si>
  <si>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</si>
  <si>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</si>
  <si>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</si>
  <si>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</si>
  <si>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</si>
  <si>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</si>
  <si>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</si>
  <si>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</si>
  <si>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</si>
  <si>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</si>
  <si>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</si>
  <si>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</si>
  <si>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</si>
  <si>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</si>
  <si>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</si>
  <si>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</si>
  <si>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</si>
  <si>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</si>
  <si>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</si>
  <si>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</si>
  <si>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</si>
  <si>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</si>
  <si>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</si>
  <si>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</si>
  <si>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</si>
  <si>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</si>
  <si>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</si>
  <si>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</si>
  <si>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</si>
  <si>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</si>
  <si>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</si>
  <si>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</si>
  <si>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</si>
  <si>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</si>
  <si>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</si>
  <si>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</si>
  <si>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</si>
  <si>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</si>
  <si>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</si>
  <si>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</si>
  <si>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</si>
  <si>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</si>
  <si>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</si>
  <si>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</si>
  <si>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</si>
  <si>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</si>
  <si>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</si>
  <si>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</si>
  <si>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</si>
  <si>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</si>
  <si>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</si>
  <si>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</si>
  <si>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</si>
  <si>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</si>
  <si>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</si>
  <si>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</si>
  <si>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</si>
  <si>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</si>
  <si>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</si>
  <si>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</si>
  <si>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</si>
  <si>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</si>
  <si>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</si>
  <si>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</si>
  <si>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</si>
  <si>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</si>
  <si>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</si>
  <si>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</si>
  <si>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</si>
  <si>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</si>
  <si>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</si>
  <si>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</si>
  <si>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</si>
  <si>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</si>
  <si>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</si>
  <si>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</si>
  <si>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</si>
  <si>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</si>
  <si>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</si>
  <si>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</si>
  <si>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</si>
  <si>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</si>
  <si>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</si>
  <si>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</si>
  <si>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</si>
  <si>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</si>
  <si>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</si>
  <si>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</si>
  <si>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</si>
  <si>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</si>
  <si>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</si>
  <si>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</si>
  <si>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</si>
  <si>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</si>
  <si>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</si>
  <si>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</si>
  <si>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</si>
  <si>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</si>
  <si>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</si>
  <si>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</si>
  <si>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</si>
  <si>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</si>
  <si>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</si>
  <si>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</si>
  <si>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</si>
  <si>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</si>
  <si>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</si>
  <si>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</si>
  <si>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</si>
  <si>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</si>
  <si>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</si>
  <si>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</si>
  <si>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</si>
  <si>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</si>
  <si>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</si>
  <si>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</si>
  <si>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</si>
  <si>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</si>
  <si>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</si>
  <si>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</si>
  <si>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</si>
  <si>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</si>
  <si>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</si>
  <si>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</si>
  <si>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</si>
  <si>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</si>
  <si>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</si>
  <si>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</si>
  <si>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</si>
  <si>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</si>
  <si>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</si>
  <si>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</si>
  <si>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</si>
  <si>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</si>
  <si>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</si>
  <si>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</si>
  <si>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</si>
  <si>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</si>
  <si>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</si>
  <si>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</si>
  <si>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</si>
  <si>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</si>
  <si>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</si>
  <si>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</si>
  <si>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</si>
  <si>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</si>
  <si>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</si>
  <si>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</si>
  <si>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</si>
  <si>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</si>
  <si>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</si>
  <si>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</si>
  <si>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</si>
  <si>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</si>
  <si>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</si>
  <si>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</si>
  <si>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</si>
  <si>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</si>
  <si>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</si>
  <si>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</si>
  <si>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</si>
  <si>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</si>
  <si>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</si>
  <si>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</si>
  <si>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</si>
  <si>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</si>
  <si>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</si>
  <si>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</si>
  <si>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</si>
  <si>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</si>
  <si>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</si>
  <si>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</si>
  <si>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</si>
  <si>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</si>
  <si>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</si>
  <si>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</si>
  <si>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</si>
  <si>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</si>
  <si>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</si>
  <si>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</si>
  <si>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</si>
  <si>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</si>
  <si>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</si>
  <si>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</si>
  <si>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</si>
  <si>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</si>
  <si>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</si>
  <si>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</si>
  <si>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</si>
  <si>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</si>
  <si>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</si>
  <si>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</si>
  <si>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</si>
  <si>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</si>
  <si>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</si>
  <si>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</si>
  <si>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</si>
  <si>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</si>
  <si>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</si>
  <si>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</si>
  <si>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</si>
  <si>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</si>
  <si>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</si>
  <si>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</si>
  <si>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</si>
  <si>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</si>
  <si>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</si>
  <si>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</si>
  <si>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</si>
  <si>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</si>
  <si>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</si>
  <si>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</si>
  <si>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</si>
  <si>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</si>
  <si>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</si>
  <si>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</si>
  <si>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</si>
  <si>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</si>
  <si>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</si>
  <si>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</si>
  <si>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</si>
  <si>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</si>
  <si>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</si>
  <si>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</si>
  <si>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</si>
  <si>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</si>
  <si>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</si>
  <si>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</si>
  <si>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</si>
  <si>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</si>
  <si>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</si>
  <si>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</si>
  <si>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</si>
  <si>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</si>
  <si>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</si>
  <si>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</si>
  <si>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</si>
  <si>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</si>
  <si>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</si>
  <si>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</si>
  <si>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</si>
  <si>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</si>
  <si>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</si>
  <si>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</si>
  <si>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</si>
  <si>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</si>
  <si>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</si>
  <si>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</si>
  <si>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</si>
  <si>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</si>
  <si>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</si>
  <si>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</si>
  <si>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</si>
  <si>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</si>
  <si>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</si>
  <si>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</si>
  <si>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</si>
  <si>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</si>
  <si>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</si>
  <si>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</si>
  <si>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</si>
  <si>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</si>
  <si>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</si>
  <si>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</si>
  <si>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</si>
  <si>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</si>
  <si>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</si>
  <si>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</si>
  <si>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</si>
  <si>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</si>
  <si>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</si>
  <si>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</si>
  <si>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</si>
  <si>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</si>
  <si>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</si>
  <si>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</si>
  <si>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</si>
  <si>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</si>
  <si>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</si>
  <si>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</si>
  <si>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</si>
  <si>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</si>
  <si>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</si>
  <si>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</si>
  <si>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</si>
  <si>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</si>
  <si>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</si>
  <si>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</si>
  <si>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</si>
  <si>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</si>
  <si>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</si>
  <si>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</si>
  <si>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</si>
  <si>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</si>
  <si>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</si>
  <si>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</si>
  <si>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</si>
  <si>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</si>
  <si>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</si>
  <si>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</si>
  <si>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</si>
  <si>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</si>
  <si>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</si>
  <si>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</si>
  <si>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</si>
  <si>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</si>
  <si>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</si>
  <si>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</si>
  <si>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</si>
  <si>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</si>
  <si>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</si>
  <si>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</si>
  <si>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</si>
  <si>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</si>
  <si>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</si>
  <si>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</si>
  <si>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</si>
  <si>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</si>
  <si>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</si>
  <si>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</si>
  <si>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</si>
  <si>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</si>
  <si>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</si>
  <si>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</si>
  <si>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</si>
  <si>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</si>
  <si>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</si>
  <si>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</si>
  <si>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</si>
  <si>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</si>
  <si>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</si>
  <si>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</si>
  <si>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</si>
  <si>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</si>
  <si>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</si>
  <si>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</si>
  <si>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</si>
  <si>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</si>
  <si>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</si>
  <si>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</si>
  <si>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</si>
  <si>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</si>
  <si>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</si>
  <si>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</si>
  <si>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</si>
  <si>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</si>
  <si>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</si>
  <si>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</si>
  <si>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</si>
  <si>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</si>
  <si>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</si>
  <si>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</si>
  <si>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</si>
  <si>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</si>
  <si>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</si>
  <si>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</si>
  <si>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</si>
  <si>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</si>
  <si>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</si>
  <si>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</si>
  <si>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</si>
  <si>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</si>
  <si>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</si>
  <si>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</si>
  <si>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</si>
  <si>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</si>
  <si>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</si>
  <si>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</si>
  <si>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</si>
  <si>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</si>
  <si>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</si>
  <si>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</si>
  <si>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</si>
  <si>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</si>
  <si>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</si>
  <si>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</si>
  <si>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</si>
  <si>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</si>
  <si>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</si>
  <si>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</si>
  <si>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</si>
  <si>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</si>
  <si>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</si>
  <si>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</si>
  <si>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</si>
  <si>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</si>
  <si>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</si>
  <si>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</si>
  <si>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</si>
  <si>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</si>
  <si>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</si>
  <si>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</si>
  <si>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</si>
  <si>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</si>
  <si>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</si>
  <si>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</si>
  <si>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</si>
  <si>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</si>
  <si>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</si>
  <si>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</si>
  <si>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</si>
  <si>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</si>
  <si>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</si>
  <si>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</si>
  <si>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</si>
  <si>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</si>
  <si>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</si>
  <si>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</si>
  <si>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</si>
  <si>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</si>
  <si>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</si>
  <si>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</si>
  <si>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</si>
  <si>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</si>
  <si>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</si>
  <si>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</si>
  <si>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</si>
  <si>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</si>
  <si>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</si>
  <si>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</si>
  <si>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</si>
  <si>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</si>
  <si>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</si>
  <si>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</si>
  <si>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</si>
  <si>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</si>
  <si>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</si>
  <si>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</si>
  <si>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</si>
  <si>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</si>
  <si>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</si>
  <si>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</si>
  <si>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</si>
  <si>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</si>
  <si>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</si>
  <si>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</si>
  <si>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</si>
  <si>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</si>
  <si>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</si>
  <si>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</si>
  <si>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</si>
  <si>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</si>
  <si>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</si>
  <si>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</si>
  <si>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</si>
  <si>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</si>
  <si>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</si>
  <si>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</si>
  <si>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</si>
  <si>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</si>
  <si>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</si>
  <si>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</si>
  <si>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</si>
  <si>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</si>
  <si>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</si>
  <si>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</si>
  <si>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</si>
  <si>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</si>
  <si>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</si>
  <si>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</si>
  <si>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</si>
  <si>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</si>
  <si>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</si>
  <si>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</si>
  <si>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</si>
  <si>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</si>
  <si>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</si>
  <si>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</si>
  <si>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</si>
  <si>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</si>
  <si>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</si>
  <si>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</si>
  <si>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</si>
  <si>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</si>
  <si>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</si>
  <si>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</si>
  <si>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</si>
  <si>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</si>
  <si>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</si>
  <si>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</si>
  <si>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</si>
  <si>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</si>
  <si>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</si>
  <si>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</si>
  <si>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</si>
  <si>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</si>
  <si>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</si>
  <si>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</si>
  <si>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</si>
  <si>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</si>
  <si>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</si>
  <si>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</si>
  <si>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</si>
  <si>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</si>
  <si>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</si>
  <si>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</si>
  <si>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</si>
  <si>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</si>
  <si>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</si>
  <si>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</si>
  <si>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</si>
  <si>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</si>
  <si>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</si>
  <si>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</si>
  <si>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</si>
  <si>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</si>
  <si>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</si>
  <si>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</si>
  <si>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</si>
  <si>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</si>
  <si>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</si>
  <si>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</si>
  <si>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</si>
  <si>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</si>
  <si>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</si>
  <si>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</si>
  <si>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</si>
  <si>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</si>
  <si>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</si>
  <si>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</si>
  <si>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</si>
  <si>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</si>
  <si>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</si>
  <si>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</si>
  <si>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</si>
  <si>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</si>
  <si>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</si>
  <si>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</si>
  <si>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</si>
  <si>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</si>
  <si>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</si>
  <si>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</si>
  <si>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</si>
  <si>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</si>
  <si>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</si>
  <si>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</si>
  <si>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</si>
  <si>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</si>
  <si>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</si>
  <si>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</si>
  <si>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</si>
  <si>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</si>
  <si>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</si>
  <si>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</si>
  <si>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</si>
  <si>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</si>
  <si>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</si>
  <si>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</si>
  <si>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</si>
  <si>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</si>
  <si>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</si>
  <si>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</si>
  <si>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</si>
  <si>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</si>
  <si>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</si>
  <si>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</si>
  <si>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</si>
  <si>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</si>
  <si>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</si>
  <si>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</si>
  <si>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</si>
  <si>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</si>
  <si>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</si>
  <si>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</si>
  <si>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</si>
  <si>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</si>
  <si>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</si>
  <si>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</si>
  <si>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</si>
  <si>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</si>
  <si>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</si>
  <si>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</si>
  <si>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</si>
  <si>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</si>
  <si>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</si>
  <si>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</si>
  <si>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</si>
  <si>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</si>
  <si>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</si>
  <si>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</si>
  <si>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</si>
  <si>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</si>
  <si>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</si>
  <si>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</si>
  <si>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</si>
  <si>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</si>
  <si>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</si>
  <si>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</si>
  <si>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</si>
  <si>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</si>
  <si>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</si>
  <si>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</si>
  <si>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</si>
  <si>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</si>
  <si>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</si>
  <si>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</si>
  <si>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</si>
  <si>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</si>
  <si>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</si>
  <si>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</si>
  <si>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</si>
  <si>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</si>
  <si>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</si>
  <si>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</si>
  <si>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</si>
  <si>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</si>
  <si>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</si>
  <si>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</si>
  <si>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</si>
  <si>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</si>
  <si>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</si>
  <si>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</si>
  <si>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</si>
  <si>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</si>
  <si>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</si>
  <si>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</si>
  <si>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</si>
  <si>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</si>
  <si>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</si>
  <si>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</si>
  <si>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</si>
  <si>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</si>
  <si>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</si>
  <si>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</si>
  <si>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</si>
  <si>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</si>
  <si>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</si>
  <si>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</si>
  <si>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</si>
  <si>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</si>
  <si>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</si>
  <si>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</si>
  <si>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</si>
  <si>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</si>
  <si>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</si>
  <si>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</si>
  <si>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</si>
  <si>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</si>
  <si>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</si>
  <si>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</si>
  <si>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</si>
  <si>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</si>
  <si>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</si>
  <si>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</si>
  <si>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</si>
  <si>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</si>
  <si>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</si>
  <si>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</si>
  <si>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</si>
  <si>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</si>
  <si>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</si>
  <si>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</si>
  <si>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</si>
  <si>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</si>
  <si>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</si>
  <si>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</si>
  <si>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</si>
  <si>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</si>
  <si>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</si>
  <si>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</si>
  <si>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</si>
  <si>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</si>
  <si>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</si>
  <si>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</si>
  <si>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</si>
  <si>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</si>
  <si>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</si>
  <si>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</si>
  <si>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</si>
  <si>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</si>
  <si>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</si>
  <si>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</si>
  <si>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</si>
  <si>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</si>
  <si>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</si>
  <si>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</si>
  <si>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</si>
  <si>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</si>
  <si>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</si>
  <si>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</si>
  <si>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</si>
  <si>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</si>
  <si>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</si>
  <si>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</si>
  <si>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</si>
  <si>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</si>
  <si>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</si>
  <si>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</si>
  <si>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</si>
  <si>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</si>
  <si>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</si>
  <si>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</si>
  <si>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</si>
  <si>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</si>
  <si>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</si>
  <si>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</si>
  <si>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</si>
  <si>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</si>
  <si>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</si>
  <si>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</si>
  <si>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</si>
  <si>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</si>
  <si>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</si>
  <si>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</si>
  <si>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</si>
  <si>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</si>
  <si>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</si>
  <si>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</si>
  <si>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</si>
  <si>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</si>
  <si>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</si>
  <si>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</si>
  <si>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</si>
  <si>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</si>
  <si>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</si>
  <si>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</si>
  <si>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</si>
  <si>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</si>
  <si>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</si>
  <si>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</si>
  <si>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</si>
  <si>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</si>
  <si>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</si>
  <si>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</si>
  <si>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</si>
  <si>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</si>
  <si>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</si>
  <si>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</si>
  <si>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</si>
  <si>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</si>
  <si>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</si>
  <si>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</si>
  <si>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</si>
  <si>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</si>
  <si>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</si>
  <si>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</si>
  <si>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</si>
  <si>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</si>
  <si>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</si>
  <si>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</si>
  <si>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</si>
  <si>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</si>
  <si>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</si>
  <si>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</si>
  <si>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</si>
  <si>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</si>
  <si>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</si>
  <si>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</si>
  <si>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</si>
  <si>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</si>
  <si>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</si>
  <si>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</si>
  <si>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</si>
  <si>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</si>
  <si>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</si>
  <si>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</si>
  <si>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</si>
  <si>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</si>
  <si>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</si>
  <si>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</si>
  <si>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</si>
  <si>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</si>
  <si>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</si>
  <si>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</si>
  <si>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</si>
  <si>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</si>
  <si>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</si>
  <si>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</si>
  <si>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</si>
  <si>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</si>
  <si>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</si>
  <si>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</si>
  <si>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</si>
  <si>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</si>
  <si>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</si>
  <si>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</si>
  <si>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</si>
  <si>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</si>
  <si>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</si>
  <si>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</si>
  <si>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</si>
  <si>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</si>
  <si>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</si>
  <si>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</si>
  <si>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</si>
  <si>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</si>
  <si>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</si>
  <si>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</si>
  <si>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</si>
  <si>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</si>
  <si>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</si>
  <si>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</si>
  <si>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</si>
  <si>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</si>
  <si>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</si>
  <si>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</si>
  <si>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</si>
  <si>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</si>
  <si>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</si>
  <si>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</si>
  <si>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</si>
  <si>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</si>
  <si>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</si>
  <si>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</si>
  <si>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</si>
  <si>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</si>
  <si>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</si>
  <si>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</si>
  <si>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</si>
  <si>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</si>
  <si>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</si>
  <si>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</si>
  <si>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</si>
  <si>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</si>
  <si>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</si>
  <si>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</si>
  <si>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</si>
  <si>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</si>
  <si>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</si>
  <si>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</si>
  <si>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</si>
  <si>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</si>
  <si>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</si>
  <si>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</si>
  <si>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</si>
  <si>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</si>
  <si>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</si>
  <si>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</si>
  <si>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</si>
  <si>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</si>
  <si>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</si>
  <si>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</si>
  <si>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</si>
  <si>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</si>
  <si>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</si>
  <si>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</si>
  <si>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</si>
  <si>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</si>
  <si>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</si>
  <si>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</si>
  <si>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</si>
  <si>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</si>
  <si>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</si>
  <si>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</si>
  <si>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</si>
  <si>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</si>
  <si>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</si>
  <si>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</si>
  <si>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</si>
  <si>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</si>
  <si>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</si>
  <si>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</si>
  <si>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</si>
  <si>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</si>
  <si>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</si>
  <si>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</si>
  <si>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</si>
  <si>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</si>
  <si>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</si>
  <si>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</si>
  <si>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</si>
  <si>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</si>
  <si>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</si>
  <si>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</si>
  <si>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</si>
  <si>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</si>
  <si>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</si>
  <si>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</si>
  <si>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</si>
  <si>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</si>
  <si>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</si>
  <si>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</si>
  <si>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</si>
  <si>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</si>
  <si>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</si>
  <si>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</si>
  <si>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</si>
  <si>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</si>
  <si>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</si>
  <si>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</si>
  <si>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</si>
  <si>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</si>
  <si>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</si>
  <si>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</si>
  <si>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</si>
  <si>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</si>
  <si>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</si>
  <si>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</si>
  <si>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</si>
  <si>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</si>
  <si>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</si>
  <si>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</si>
  <si>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</si>
  <si>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</si>
  <si>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</si>
  <si>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</si>
  <si>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</si>
  <si>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</si>
  <si>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</si>
  <si>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</si>
  <si>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</si>
  <si>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</si>
  <si>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</si>
  <si>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</si>
  <si>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</si>
  <si>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</si>
  <si>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</si>
  <si>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</si>
  <si>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</si>
  <si>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</si>
  <si>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</si>
  <si>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</si>
  <si>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</si>
  <si>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</si>
  <si>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</si>
  <si>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</si>
  <si>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</si>
  <si>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</si>
  <si>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</si>
  <si>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</si>
  <si>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</si>
  <si>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</si>
  <si>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</si>
  <si>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</si>
  <si>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</si>
  <si>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</si>
  <si>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</si>
  <si>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</si>
  <si>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</si>
  <si>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</si>
  <si>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</si>
  <si>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</si>
  <si>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</si>
  <si>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</si>
  <si>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</si>
  <si>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</si>
  <si>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</si>
  <si>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</si>
  <si>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</si>
  <si>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</si>
  <si>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</si>
  <si>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</si>
  <si>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</si>
  <si>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</si>
  <si>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</si>
  <si>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</si>
  <si>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</si>
  <si>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</si>
  <si>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</si>
  <si>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</si>
  <si>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</si>
  <si>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</si>
  <si>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</si>
  <si>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</si>
  <si>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</si>
  <si>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</si>
  <si>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</si>
  <si>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</si>
  <si>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</si>
  <si>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</si>
  <si>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</si>
  <si>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</si>
  <si>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</si>
  <si>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</si>
  <si>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</si>
  <si>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</si>
  <si>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</si>
  <si>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</si>
  <si>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</si>
  <si>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</si>
  <si>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</si>
  <si>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</si>
  <si>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</si>
  <si>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</si>
  <si>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</si>
  <si>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</si>
  <si>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</si>
  <si>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</si>
  <si>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</si>
  <si>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</si>
  <si>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</si>
  <si>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</si>
  <si>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</si>
  <si>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</si>
  <si>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</si>
  <si>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</si>
  <si>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</si>
  <si>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</si>
  <si>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</si>
  <si>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</si>
  <si>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</si>
  <si>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</si>
  <si>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</si>
  <si>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</si>
  <si>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</si>
  <si>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</si>
  <si>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</si>
  <si>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</si>
  <si>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</si>
  <si>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</si>
  <si>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</si>
  <si>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</si>
  <si>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</si>
  <si>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</si>
  <si>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</si>
  <si>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</si>
  <si>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</si>
  <si>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</si>
  <si>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</si>
  <si>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</si>
  <si>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</si>
  <si>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</si>
  <si>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</si>
  <si>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</si>
  <si>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</si>
  <si>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</si>
  <si>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</si>
  <si>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</si>
  <si>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</si>
  <si>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</si>
  <si>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</si>
  <si>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</si>
  <si>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</si>
  <si>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</si>
  <si>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</si>
  <si>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</si>
  <si>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</si>
  <si>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</si>
  <si>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</si>
  <si>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</si>
  <si>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</si>
  <si>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</si>
  <si>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</si>
  <si>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</si>
  <si>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</si>
  <si>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</si>
  <si>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</si>
  <si>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</si>
  <si>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</si>
  <si>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</si>
  <si>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</si>
  <si>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</si>
  <si>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</si>
  <si>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</si>
  <si>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</si>
  <si>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</si>
  <si>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</si>
  <si>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</si>
  <si>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</si>
  <si>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</si>
  <si>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</si>
  <si>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</si>
  <si>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</si>
  <si>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</si>
  <si>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</si>
  <si>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</si>
  <si>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</si>
  <si>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</si>
  <si>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</si>
  <si>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</si>
  <si>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</si>
  <si>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</si>
  <si>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</si>
  <si>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</si>
  <si>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</si>
  <si>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</si>
  <si>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</si>
  <si>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</si>
  <si>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</si>
  <si>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</si>
  <si>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</si>
  <si>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</si>
  <si>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</si>
  <si>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</si>
  <si>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</si>
  <si>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</si>
  <si>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</si>
  <si>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</si>
  <si>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</si>
  <si>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</si>
  <si>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</si>
  <si>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</si>
  <si>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</si>
  <si>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</si>
  <si>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</si>
  <si>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</si>
  <si>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</si>
  <si>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</si>
  <si>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</si>
  <si>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</si>
  <si>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</si>
  <si>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</si>
  <si>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</si>
  <si>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</si>
  <si>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</si>
  <si>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</si>
  <si>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</si>
  <si>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</si>
  <si>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</si>
  <si>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</si>
  <si>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</si>
  <si>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</si>
  <si>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</si>
  <si>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</si>
  <si>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</si>
  <si>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</si>
  <si>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</si>
  <si>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</si>
  <si>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</si>
  <si>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</si>
  <si>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</si>
  <si>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</si>
  <si>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</si>
  <si>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</si>
  <si>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</si>
  <si>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</si>
  <si>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</si>
  <si>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</si>
  <si>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</si>
  <si>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</si>
  <si>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</si>
  <si>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</si>
  <si>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</si>
  <si>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</si>
  <si>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</si>
  <si>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</si>
  <si>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</si>
  <si>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</si>
  <si>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</si>
  <si>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</si>
  <si>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</si>
  <si>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</si>
  <si>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</si>
  <si>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</si>
  <si>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</si>
  <si>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</si>
  <si>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</si>
  <si>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</si>
  <si>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</si>
  <si>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</si>
  <si>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</si>
  <si>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</si>
  <si>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</si>
  <si>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</si>
  <si>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</si>
  <si>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</si>
  <si>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</si>
  <si>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</si>
  <si>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</si>
  <si>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</si>
  <si>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</si>
  <si>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</si>
  <si>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</si>
  <si>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</si>
  <si>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</si>
  <si>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</si>
  <si>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</si>
  <si>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</si>
  <si>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</si>
  <si>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</si>
  <si>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</si>
  <si>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</si>
  <si>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</si>
  <si>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</si>
  <si>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</si>
  <si>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</si>
  <si>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</si>
  <si>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</si>
  <si>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</si>
  <si>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</si>
  <si>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</si>
  <si>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</si>
  <si>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</si>
  <si>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</si>
  <si>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</si>
  <si>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</si>
  <si>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</si>
  <si>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</si>
  <si>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</si>
  <si>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</si>
  <si>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</si>
  <si>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</si>
  <si>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</si>
  <si>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</si>
  <si>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</si>
  <si>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</si>
  <si>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</si>
  <si>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</si>
  <si>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</si>
  <si>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</si>
  <si>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</si>
  <si>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</si>
  <si>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</si>
  <si>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</si>
  <si>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</si>
  <si>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</si>
  <si>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</si>
  <si>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</si>
  <si>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</si>
  <si>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</si>
  <si>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</si>
  <si>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</si>
  <si>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</si>
  <si>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</si>
  <si>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</si>
  <si>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</si>
  <si>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</si>
  <si>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</si>
  <si>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</si>
  <si>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</si>
  <si>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</si>
  <si>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</si>
  <si>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</si>
  <si>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</si>
  <si>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</si>
  <si>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</si>
  <si>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</si>
  <si>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</si>
  <si>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</si>
  <si>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</si>
  <si>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</si>
  <si>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</si>
  <si>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</si>
  <si>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</si>
  <si>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</si>
  <si>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</si>
  <si>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</si>
  <si>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</si>
  <si>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</si>
  <si>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</si>
  <si>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</si>
  <si>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</si>
  <si>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</si>
  <si>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</si>
  <si>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</si>
  <si>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</si>
  <si>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</si>
  <si>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</si>
  <si>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</si>
  <si>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</si>
  <si>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</si>
  <si>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</si>
  <si>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</si>
  <si>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</si>
  <si>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</si>
  <si>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</si>
  <si>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</si>
  <si>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</si>
  <si>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</si>
  <si>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</si>
  <si>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</si>
  <si>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</si>
  <si>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</si>
  <si>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</si>
  <si>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</si>
  <si>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</si>
  <si>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</si>
  <si>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</si>
  <si>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</si>
  <si>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</si>
  <si>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</si>
  <si>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</si>
  <si>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</si>
  <si>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</si>
  <si>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</si>
  <si>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</si>
  <si>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</si>
  <si>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</si>
  <si>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</si>
  <si>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</si>
  <si>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</si>
  <si>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</si>
  <si>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</si>
  <si>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</si>
  <si>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</si>
  <si>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</si>
  <si>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</si>
  <si>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</si>
  <si>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</si>
  <si>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</si>
  <si>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</si>
  <si>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</si>
  <si>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</si>
  <si>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</si>
  <si>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</si>
  <si>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</si>
  <si>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</si>
  <si>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</si>
  <si>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</si>
  <si>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</si>
  <si>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</si>
  <si>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</si>
  <si>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</si>
  <si>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</si>
  <si>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</si>
  <si>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</si>
  <si>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</si>
  <si>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</si>
  <si>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</si>
  <si>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</si>
  <si>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</si>
  <si>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</si>
  <si>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</si>
  <si>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</si>
  <si>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</si>
  <si>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</si>
  <si>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</si>
  <si>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</si>
  <si>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</si>
  <si>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</si>
  <si>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</si>
  <si>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</si>
  <si>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</si>
  <si>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</si>
  <si>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</si>
  <si>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</si>
  <si>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</si>
  <si>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</si>
  <si>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</si>
  <si>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</si>
  <si>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</si>
  <si>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</si>
  <si>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</si>
  <si>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</si>
  <si>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</si>
  <si>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</si>
  <si>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</si>
  <si>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</si>
  <si>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</si>
  <si>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</si>
  <si>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</si>
  <si>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</si>
  <si>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</si>
  <si>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</si>
  <si>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</si>
  <si>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</si>
  <si>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</si>
  <si>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</si>
  <si>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</si>
  <si>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</si>
  <si>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</si>
  <si>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</si>
  <si>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</si>
  <si>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</si>
  <si>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</si>
  <si>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</si>
  <si>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</si>
  <si>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</si>
  <si>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</si>
  <si>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</si>
  <si>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</si>
  <si>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</si>
  <si>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</si>
  <si>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</si>
  <si>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</si>
  <si>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</si>
  <si>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</si>
  <si>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</si>
  <si>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</si>
  <si>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</si>
  <si>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</si>
  <si>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</si>
  <si>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</si>
  <si>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</si>
  <si>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</si>
  <si>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</si>
  <si>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</si>
  <si>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</si>
  <si>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</si>
  <si>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</si>
  <si>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</si>
  <si>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</si>
  <si>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</si>
  <si>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</si>
  <si>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</si>
  <si>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</si>
  <si>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</si>
  <si>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</si>
  <si>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</si>
  <si>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</si>
  <si>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</si>
  <si>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</si>
  <si>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</si>
  <si>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</si>
  <si>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</si>
  <si>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</si>
  <si>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</si>
  <si>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</si>
  <si>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</si>
  <si>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</si>
  <si>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</si>
  <si>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</si>
  <si>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</si>
  <si>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</si>
  <si>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</si>
  <si>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</si>
  <si>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</si>
  <si>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</si>
  <si>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</si>
  <si>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</si>
  <si>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</si>
  <si>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</si>
  <si>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</si>
  <si>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</si>
  <si>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</si>
  <si>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</si>
  <si>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</si>
  <si>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</si>
  <si>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</si>
  <si>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</si>
  <si>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</si>
  <si>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</si>
  <si>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</si>
  <si>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</si>
  <si>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</si>
  <si>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</si>
  <si>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</si>
  <si>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</si>
  <si>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</si>
  <si>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</si>
  <si>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</si>
  <si>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</si>
  <si>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</si>
  <si>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</si>
  <si>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</si>
  <si>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</si>
  <si>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</si>
  <si>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</si>
  <si>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</si>
  <si>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</si>
  <si>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</si>
  <si>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</si>
  <si>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</si>
  <si>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</si>
  <si>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</si>
  <si>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</si>
  <si>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</si>
  <si>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</si>
  <si>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</si>
  <si>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</si>
  <si>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</si>
  <si>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</si>
  <si>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</si>
  <si>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</si>
  <si>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</si>
  <si>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</si>
  <si>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</si>
  <si>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</si>
  <si>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</si>
  <si>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</si>
  <si>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</si>
  <si>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</si>
  <si>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</si>
  <si>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</si>
  <si>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</si>
  <si>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</si>
  <si>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</si>
  <si>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</si>
  <si>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</si>
  <si>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</si>
  <si>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</si>
  <si>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</si>
  <si>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</si>
  <si>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</si>
  <si>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</si>
  <si>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</si>
  <si>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</si>
  <si>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</si>
  <si>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</si>
  <si>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</si>
  <si>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</si>
  <si>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</si>
  <si>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</si>
  <si>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</si>
  <si>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</si>
  <si>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</si>
  <si>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</si>
  <si>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</si>
  <si>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</si>
  <si>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</si>
  <si>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</si>
  <si>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</si>
  <si>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</si>
  <si>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</si>
  <si>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</si>
  <si>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</si>
  <si>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</si>
  <si>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</si>
  <si>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</si>
  <si>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</si>
  <si>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</si>
  <si>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</si>
  <si>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</si>
  <si>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</si>
  <si>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</si>
  <si>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</si>
  <si>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</si>
  <si>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</si>
  <si>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</si>
  <si>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</si>
  <si>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</si>
  <si>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</si>
  <si>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</si>
  <si>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</si>
  <si>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</si>
  <si>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</si>
  <si>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</si>
  <si>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</si>
  <si>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</si>
  <si>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</si>
  <si>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</si>
  <si>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</si>
  <si>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</si>
  <si>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</si>
  <si>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</si>
  <si>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</si>
  <si>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</si>
  <si>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</si>
  <si>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</si>
  <si>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</si>
  <si>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</si>
  <si>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</si>
  <si>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</si>
  <si>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</si>
  <si>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</si>
  <si>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</si>
  <si>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</si>
  <si>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</si>
  <si>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</si>
  <si>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</si>
  <si>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</si>
  <si>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</si>
  <si>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</si>
  <si>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</si>
  <si>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</si>
  <si>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</si>
  <si>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</si>
  <si>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</si>
  <si>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</si>
  <si>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</si>
  <si>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</si>
  <si>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</si>
  <si>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</si>
  <si>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</si>
  <si>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</si>
  <si>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</si>
  <si>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</si>
  <si>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</si>
  <si>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</si>
  <si>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</si>
  <si>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</si>
  <si>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</si>
  <si>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</si>
  <si>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</si>
  <si>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</si>
  <si>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</si>
  <si>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</si>
  <si>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</si>
  <si>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</si>
  <si>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</si>
  <si>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</si>
  <si>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</si>
  <si>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</si>
  <si>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</si>
  <si>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</si>
  <si>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</si>
  <si>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</si>
  <si>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</si>
  <si>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</si>
  <si>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</si>
  <si>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</si>
  <si>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</si>
  <si>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</si>
  <si>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</si>
  <si>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</si>
  <si>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</si>
  <si>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</si>
  <si>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</si>
  <si>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</si>
  <si>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</si>
  <si>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</si>
  <si>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</si>
  <si>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</si>
  <si>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</si>
  <si>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</si>
  <si>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</si>
  <si>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</si>
  <si>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</si>
  <si>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</si>
  <si>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</si>
  <si>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</si>
  <si>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</si>
  <si>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</si>
  <si>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</si>
  <si>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</si>
  <si>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</si>
  <si>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</si>
  <si>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</si>
  <si>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</si>
  <si>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</si>
  <si>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</si>
  <si>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</si>
  <si>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</si>
  <si>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</si>
  <si>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</si>
  <si>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</si>
  <si>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</si>
  <si>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</si>
  <si>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</si>
  <si>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</si>
  <si>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</si>
  <si>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</si>
  <si>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</si>
  <si>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</si>
  <si>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</si>
  <si>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</si>
  <si>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</si>
  <si>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</si>
  <si>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</si>
  <si>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</si>
  <si>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</si>
  <si>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</si>
  <si>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</si>
  <si>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</si>
  <si>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</si>
  <si>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</si>
  <si>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</si>
  <si>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</si>
  <si>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</si>
  <si>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</si>
  <si>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</si>
  <si>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</si>
  <si>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</si>
  <si>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</si>
  <si>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</si>
  <si>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</si>
  <si>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</si>
  <si>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</si>
  <si>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</si>
  <si>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</si>
  <si>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</si>
  <si>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</si>
  <si>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</si>
  <si>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</si>
  <si>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</si>
  <si>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</si>
  <si>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</si>
  <si>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</si>
  <si>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</si>
  <si>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</si>
  <si>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</si>
  <si>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</si>
  <si>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</si>
  <si>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</si>
  <si>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</si>
  <si>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</si>
  <si>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</si>
  <si>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</si>
  <si>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</si>
  <si>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</si>
  <si>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</si>
  <si>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</si>
  <si>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</si>
  <si>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</si>
  <si>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</si>
  <si>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</si>
  <si>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</si>
  <si>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</si>
  <si>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</si>
  <si>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</si>
  <si>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</si>
  <si>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</si>
  <si>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</si>
  <si>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</si>
  <si>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</si>
  <si>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</si>
  <si>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</si>
  <si>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</si>
  <si>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</si>
  <si>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</si>
  <si>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</si>
  <si>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</si>
  <si>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</si>
  <si>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</si>
  <si>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</si>
  <si>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</si>
  <si>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</si>
  <si>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</si>
  <si>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</si>
  <si>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</si>
  <si>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</si>
  <si>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</si>
  <si>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</si>
  <si>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</si>
  <si>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</si>
  <si>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</si>
  <si>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</si>
  <si>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</si>
  <si>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</si>
  <si>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</si>
  <si>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</si>
  <si>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</si>
  <si>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</si>
  <si>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</si>
  <si>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</si>
  <si>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</si>
  <si>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</si>
  <si>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</si>
  <si>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</si>
  <si>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</si>
  <si>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</si>
  <si>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</si>
  <si>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</si>
  <si>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</si>
  <si>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</si>
  <si>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</si>
  <si>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</si>
  <si>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</si>
  <si>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</si>
  <si>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</si>
  <si>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</si>
  <si>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</si>
  <si>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</si>
  <si>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</si>
  <si>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</si>
  <si>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</si>
  <si>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</si>
  <si>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</si>
  <si>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</si>
  <si>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</si>
  <si>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</si>
  <si>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</si>
  <si>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</si>
  <si>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</si>
  <si>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</si>
  <si>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</si>
  <si>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</si>
  <si>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</si>
  <si>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</si>
  <si>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</si>
  <si>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</si>
  <si>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</si>
  <si>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</si>
  <si>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</si>
  <si>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</si>
  <si>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</si>
  <si>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</si>
  <si>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</si>
  <si>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</si>
  <si>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</si>
  <si>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</si>
  <si>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</si>
  <si>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</si>
  <si>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</si>
  <si>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</si>
  <si>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</si>
  <si>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</si>
  <si>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</si>
  <si>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</si>
  <si>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</si>
  <si>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</si>
  <si>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</si>
  <si>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</si>
  <si>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</si>
  <si>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</si>
  <si>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</si>
  <si>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</si>
  <si>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</si>
  <si>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</si>
  <si>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</si>
  <si>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</si>
  <si>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</si>
  <si>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</si>
  <si>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</si>
  <si>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</si>
  <si>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</si>
  <si>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</si>
  <si>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</si>
  <si>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</si>
  <si>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</si>
  <si>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</si>
  <si>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</si>
  <si>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</si>
  <si>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</si>
  <si>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</si>
  <si>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</si>
  <si>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</si>
  <si>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</si>
  <si>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</si>
  <si>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</si>
  <si>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</si>
  <si>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</si>
  <si>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</si>
  <si>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</si>
  <si>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</si>
  <si>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</si>
  <si>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</si>
  <si>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</si>
  <si>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</si>
  <si>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</si>
  <si>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</si>
  <si>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</si>
  <si>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</si>
  <si>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</si>
  <si>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</si>
  <si>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</si>
  <si>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</si>
  <si>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</si>
  <si>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</si>
  <si>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</si>
  <si>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</si>
  <si>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</si>
  <si>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</si>
  <si>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</si>
  <si>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</si>
  <si>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</si>
  <si>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</si>
  <si>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</si>
  <si>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</si>
  <si>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</si>
  <si>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</si>
  <si>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</si>
  <si>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</si>
  <si>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</si>
  <si>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</si>
  <si>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</si>
  <si>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</si>
  <si>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</si>
  <si>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</si>
  <si>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</si>
  <si>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</si>
  <si>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</si>
  <si>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</si>
  <si>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</si>
  <si>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</si>
  <si>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</si>
  <si>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</si>
  <si>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</si>
  <si>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</si>
  <si>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</si>
  <si>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</si>
  <si>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</si>
  <si>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</si>
  <si>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</si>
  <si>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</si>
  <si>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</si>
  <si>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</si>
  <si>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</si>
  <si>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</si>
  <si>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</si>
  <si>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</si>
  <si>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</si>
  <si>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</si>
  <si>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</si>
  <si>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</si>
  <si>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</si>
  <si>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</si>
  <si>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</si>
  <si>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</si>
  <si>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</si>
  <si>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</si>
  <si>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</si>
  <si>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</si>
  <si>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</si>
  <si>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</si>
  <si>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</si>
  <si>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</si>
  <si>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</si>
  <si>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</si>
  <si>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</si>
  <si>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</si>
  <si>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</si>
  <si>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</si>
  <si>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</si>
  <si>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</si>
  <si>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</si>
  <si>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</si>
  <si>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</si>
  <si>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</si>
  <si>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</si>
  <si>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</si>
  <si>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</si>
  <si>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</si>
  <si>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</si>
  <si>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</si>
  <si>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</si>
  <si>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</si>
  <si>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</si>
  <si>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</si>
  <si>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</si>
  <si>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</si>
  <si>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</si>
  <si>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</si>
  <si>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</si>
  <si>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</si>
  <si>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</si>
  <si>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</si>
  <si>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</si>
  <si>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</si>
  <si>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</si>
  <si>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</si>
  <si>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</si>
  <si>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</si>
  <si>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</si>
  <si>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</si>
  <si>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</si>
  <si>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</si>
  <si>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</si>
  <si>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</si>
  <si>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</si>
  <si>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</si>
  <si>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</si>
  <si>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</si>
  <si>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</si>
  <si>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</si>
  <si>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</si>
  <si>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</si>
  <si>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</si>
  <si>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</si>
  <si>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</si>
  <si>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</si>
  <si>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</si>
  <si>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</si>
  <si>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</si>
  <si>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</si>
  <si>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</si>
  <si>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</si>
  <si>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</si>
  <si>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</si>
  <si>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</si>
  <si>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</si>
  <si>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</si>
  <si>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</si>
  <si>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</si>
  <si>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</si>
  <si>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</si>
  <si>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</si>
  <si>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</si>
  <si>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</si>
  <si>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</si>
  <si>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</si>
  <si>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</si>
  <si>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</si>
  <si>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</si>
  <si>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</si>
  <si>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</si>
  <si>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</si>
  <si>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</si>
  <si>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</si>
  <si>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</si>
  <si>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</si>
  <si>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</si>
  <si>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</si>
  <si>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</si>
  <si>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</si>
  <si>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</si>
  <si>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</si>
  <si>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</si>
  <si>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</si>
  <si>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</si>
  <si>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</si>
  <si>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</si>
  <si>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</si>
  <si>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</si>
  <si>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</si>
  <si>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</si>
  <si>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</si>
  <si>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</si>
  <si>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</si>
  <si>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</si>
  <si>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</si>
  <si>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</si>
  <si>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</si>
  <si>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</si>
  <si>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</si>
  <si>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</si>
  <si>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</si>
  <si>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</si>
  <si>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</si>
  <si>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</si>
  <si>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</si>
  <si>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</si>
  <si>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</si>
  <si>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</si>
  <si>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</si>
  <si>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</si>
  <si>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</si>
  <si>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</si>
  <si>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</si>
  <si>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</si>
  <si>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</si>
  <si>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</si>
  <si>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</si>
  <si>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</si>
  <si>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</si>
  <si>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</si>
  <si>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</si>
  <si>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</si>
  <si>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</si>
  <si>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</si>
  <si>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</si>
  <si>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</si>
  <si>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</si>
  <si>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</si>
  <si>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</si>
  <si>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</si>
  <si>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</si>
  <si>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</si>
  <si>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</si>
  <si>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</si>
  <si>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</si>
  <si>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</si>
  <si>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</si>
  <si>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</si>
  <si>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</si>
  <si>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</si>
  <si>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</si>
  <si>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</si>
  <si>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</si>
  <si>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</si>
  <si>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</si>
  <si>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</si>
  <si>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</si>
  <si>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</si>
  <si>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</si>
  <si>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</si>
  <si>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</si>
  <si>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</si>
  <si>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</si>
  <si>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</si>
  <si>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</si>
  <si>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</si>
  <si>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</si>
  <si>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</si>
  <si>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</si>
  <si>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</si>
  <si>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</si>
  <si>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</si>
  <si>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</si>
  <si>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</si>
  <si>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</si>
  <si>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</si>
  <si>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</si>
  <si>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</si>
  <si>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</si>
  <si>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</si>
  <si>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</si>
  <si>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</si>
  <si>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</si>
  <si>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</si>
  <si>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</si>
  <si>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</si>
  <si>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</si>
  <si>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</si>
  <si>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</si>
  <si>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</si>
  <si>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</si>
  <si>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</si>
  <si>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</si>
  <si>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</si>
  <si>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</si>
  <si>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</si>
  <si>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</si>
  <si>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</si>
  <si>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</si>
  <si>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</si>
  <si>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</si>
  <si>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</si>
  <si>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</si>
  <si>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</si>
  <si>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</si>
  <si>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</si>
  <si>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</si>
  <si>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</si>
  <si>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</si>
  <si>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</si>
  <si>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</si>
  <si>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</si>
  <si>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</si>
  <si>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</si>
  <si>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</si>
  <si>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</si>
  <si>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</si>
  <si>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</si>
  <si>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</si>
  <si>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</si>
  <si>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</si>
  <si>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</si>
  <si>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</si>
  <si>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</si>
  <si>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</si>
  <si>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</si>
  <si>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</si>
  <si>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</si>
  <si>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</si>
  <si>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</si>
  <si>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</si>
  <si>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</si>
  <si>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</si>
  <si>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</si>
  <si>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</si>
  <si>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</si>
  <si>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</si>
  <si>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</si>
  <si>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</si>
  <si>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</si>
  <si>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</si>
  <si>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</si>
  <si>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</si>
  <si>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</si>
  <si>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</si>
  <si>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</si>
  <si>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</si>
  <si>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</si>
  <si>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</si>
  <si>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</si>
  <si>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</si>
  <si>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</si>
  <si>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</si>
  <si>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</si>
  <si>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</si>
  <si>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</si>
  <si>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</si>
  <si>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</si>
  <si>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</si>
  <si>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</si>
  <si>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</si>
  <si>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</si>
  <si>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</si>
  <si>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</si>
  <si>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</si>
  <si>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</si>
  <si>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</si>
  <si>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</si>
  <si>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</si>
  <si>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</si>
  <si>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</si>
  <si>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</si>
  <si>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</si>
  <si>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</si>
  <si>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</si>
  <si>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</si>
  <si>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</si>
  <si>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</si>
  <si>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</si>
  <si>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</si>
  <si>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</si>
  <si>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</si>
  <si>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</si>
  <si>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</si>
  <si>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</si>
  <si>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</si>
  <si>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</si>
  <si>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</si>
  <si>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</si>
  <si>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</si>
  <si>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</si>
  <si>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</si>
  <si>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</si>
  <si>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</si>
  <si>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</si>
  <si>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</si>
  <si>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</si>
  <si>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</si>
  <si>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</si>
  <si>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</si>
  <si>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</si>
  <si>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</si>
  <si>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</si>
  <si>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</si>
  <si>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</si>
  <si>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</si>
  <si>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</si>
  <si>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</si>
  <si>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</si>
  <si>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</si>
  <si>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</si>
  <si>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</si>
  <si>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</si>
  <si>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</si>
  <si>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</si>
  <si>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</si>
  <si>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</si>
  <si>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</si>
  <si>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</si>
  <si>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</si>
  <si>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</si>
  <si>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</si>
  <si>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</si>
  <si>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</si>
  <si>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</si>
  <si>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</si>
  <si>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</si>
  <si>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</si>
  <si>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</si>
  <si>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</si>
  <si>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</si>
  <si>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</si>
  <si>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</si>
  <si>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</si>
  <si>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</si>
  <si>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</si>
  <si>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</si>
  <si>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</si>
  <si>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</si>
  <si>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</si>
  <si>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</si>
  <si>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</si>
  <si>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</si>
  <si>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</si>
  <si>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</si>
  <si>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</si>
  <si>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</si>
  <si>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</si>
  <si>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</si>
  <si>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</si>
  <si>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</si>
  <si>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</si>
  <si>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</si>
  <si>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</si>
  <si>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</si>
  <si>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</si>
  <si>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</si>
  <si>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</si>
  <si>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</si>
  <si>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</si>
  <si>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</si>
  <si>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</si>
  <si>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</si>
  <si>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</si>
  <si>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</si>
  <si>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</si>
  <si>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</si>
  <si>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</si>
  <si>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</si>
  <si>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</si>
  <si>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</si>
  <si>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</si>
  <si>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</si>
  <si>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</si>
  <si>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</si>
  <si>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</si>
  <si>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</si>
  <si>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</si>
  <si>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</si>
  <si>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</si>
  <si>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</si>
  <si>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</si>
  <si>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</si>
  <si>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</si>
  <si>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</si>
  <si>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</si>
  <si>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</si>
  <si>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</si>
  <si>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</si>
  <si>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</si>
  <si>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</si>
  <si>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</si>
  <si>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</si>
  <si>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</si>
  <si>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</si>
  <si>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</si>
  <si>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</si>
  <si>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</si>
  <si>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</si>
  <si>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</si>
  <si>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</si>
  <si>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</si>
  <si>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</si>
  <si>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</si>
  <si>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</si>
  <si>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</si>
  <si>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</si>
  <si>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</si>
  <si>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</si>
  <si>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</si>
  <si>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</si>
  <si>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</si>
  <si>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</si>
  <si>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</si>
  <si>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</si>
  <si>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</si>
  <si>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</si>
  <si>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</si>
  <si>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</si>
  <si>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</si>
  <si>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</si>
  <si>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</si>
  <si>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</si>
  <si>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</si>
  <si>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</si>
  <si>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</si>
  <si>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</si>
  <si>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</si>
  <si>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</si>
  <si>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</si>
  <si>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</si>
  <si>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</si>
  <si>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</si>
  <si>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</si>
  <si>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</si>
  <si>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</si>
  <si>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</si>
  <si>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</si>
  <si>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</si>
  <si>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</si>
  <si>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</si>
  <si>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</si>
  <si>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</si>
  <si>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</si>
  <si>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</si>
  <si>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</si>
  <si>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</si>
  <si>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</si>
  <si>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</si>
  <si>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</si>
  <si>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</si>
  <si>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</si>
  <si>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</si>
  <si>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</si>
  <si>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</si>
  <si>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</si>
  <si>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</si>
  <si>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</si>
  <si>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</si>
  <si>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</si>
  <si>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</si>
  <si>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</si>
  <si>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</si>
  <si>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</si>
  <si>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</si>
  <si>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</si>
  <si>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</si>
  <si>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</si>
  <si>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</si>
  <si>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</si>
  <si>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</si>
  <si>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</si>
  <si>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</si>
  <si>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</si>
  <si>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</si>
  <si>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</si>
  <si>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</si>
  <si>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</si>
  <si>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</si>
  <si>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</si>
  <si>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</si>
  <si>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</si>
  <si>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</si>
  <si>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</si>
  <si>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</si>
  <si>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</si>
  <si>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</si>
  <si>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</si>
  <si>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</si>
  <si>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</si>
  <si>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</si>
  <si>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</si>
  <si>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</si>
  <si>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</si>
  <si>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</si>
  <si>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</si>
  <si>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</si>
  <si>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</si>
  <si>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</si>
  <si>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</si>
  <si>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</si>
  <si>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</si>
  <si>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</si>
  <si>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</si>
  <si>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</si>
  <si>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</si>
  <si>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</si>
  <si>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</si>
  <si>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</si>
  <si>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</si>
  <si>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</si>
  <si>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</si>
  <si>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</si>
  <si>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</si>
  <si>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</si>
  <si>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</si>
  <si>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</si>
  <si>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</si>
  <si>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</si>
  <si>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</si>
  <si>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</si>
  <si>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</si>
  <si>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</si>
  <si>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</si>
  <si>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</si>
  <si>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</si>
  <si>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</si>
  <si>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</si>
  <si>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</si>
  <si>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</si>
  <si>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</si>
  <si>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</si>
  <si>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</si>
  <si>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</si>
  <si>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</si>
  <si>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</si>
  <si>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</si>
  <si>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</si>
  <si>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</si>
  <si>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</si>
  <si>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</si>
  <si>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</si>
  <si>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</si>
  <si>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</si>
  <si>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</si>
  <si>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</si>
  <si>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</si>
  <si>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</si>
  <si>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</si>
  <si>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</si>
  <si>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</si>
  <si>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</si>
  <si>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</si>
  <si>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</si>
  <si>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</si>
  <si>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</si>
  <si>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</si>
  <si>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</si>
  <si>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</si>
  <si>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</si>
  <si>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</si>
  <si>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</si>
  <si>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</si>
  <si>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</si>
  <si>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</si>
  <si>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</si>
  <si>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</si>
  <si>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</si>
  <si>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</si>
  <si>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</si>
  <si>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</si>
  <si>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</si>
  <si>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</si>
  <si>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</si>
  <si>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</si>
  <si>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</si>
  <si>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</si>
  <si>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</si>
  <si>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</si>
  <si>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</si>
  <si>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</si>
  <si>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</si>
  <si>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</si>
  <si>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</si>
  <si>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</si>
  <si>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</si>
  <si>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</si>
  <si>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</si>
  <si>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</si>
  <si>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</si>
  <si>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</si>
  <si>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</si>
  <si>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</si>
  <si>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</si>
  <si>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</si>
  <si>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</si>
  <si>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</si>
  <si>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</si>
  <si>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</si>
  <si>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</si>
  <si>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</si>
  <si>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</si>
  <si>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</si>
  <si>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</si>
  <si>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</si>
  <si>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</si>
  <si>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</si>
  <si>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</si>
  <si>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</si>
  <si>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</si>
  <si>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</si>
  <si>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</si>
  <si>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</si>
  <si>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</si>
  <si>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</si>
  <si>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</si>
  <si>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</si>
  <si>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</si>
  <si>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</si>
  <si>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</si>
  <si>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</si>
  <si>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</si>
  <si>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</si>
  <si>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</si>
  <si>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</si>
  <si>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</si>
  <si>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</si>
  <si>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</si>
  <si>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</si>
  <si>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</si>
  <si>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</si>
  <si>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</si>
  <si>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</si>
  <si>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</si>
  <si>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</si>
  <si>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</si>
  <si>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</si>
  <si>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</si>
  <si>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</si>
  <si>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</si>
  <si>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</si>
  <si>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</si>
  <si>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</si>
  <si>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</si>
  <si>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</si>
  <si>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</si>
  <si>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</si>
  <si>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</si>
  <si>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</si>
  <si>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</si>
  <si>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</si>
  <si>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</si>
  <si>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</si>
  <si>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</si>
  <si>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</si>
  <si>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</si>
  <si>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</si>
  <si>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</si>
  <si>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</si>
  <si>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</si>
  <si>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</si>
  <si>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</si>
  <si>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</si>
  <si>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</si>
  <si>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</si>
  <si>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</si>
  <si>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</si>
  <si>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</si>
  <si>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</si>
  <si>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</si>
  <si>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</si>
  <si>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</si>
  <si>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</si>
  <si>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</si>
  <si>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</si>
  <si>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</si>
  <si>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</si>
  <si>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</si>
  <si>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</si>
  <si>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</si>
  <si>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</si>
  <si>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</si>
  <si>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</si>
  <si>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</si>
  <si>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</si>
  <si>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</si>
  <si>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</si>
  <si>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</si>
  <si>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</si>
  <si>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</si>
  <si>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</si>
  <si>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</si>
  <si>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</si>
  <si>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</si>
  <si>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</si>
  <si>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</si>
  <si>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</si>
  <si>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</si>
  <si>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</si>
  <si>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</si>
  <si>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</si>
  <si>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</si>
  <si>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</si>
  <si>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</si>
  <si>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</si>
  <si>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</si>
  <si>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</si>
  <si>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</si>
  <si>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</si>
  <si>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</si>
  <si>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</si>
  <si>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</si>
  <si>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</si>
  <si>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</si>
  <si>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</si>
  <si>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</si>
  <si>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</si>
  <si>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</si>
  <si>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</si>
  <si>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</si>
  <si>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</si>
  <si>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</si>
  <si>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</si>
  <si>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</si>
  <si>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</si>
  <si>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</si>
  <si>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</si>
  <si>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</si>
  <si>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</si>
  <si>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</si>
  <si>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</si>
  <si>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</si>
  <si>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</si>
  <si>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</si>
  <si>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</si>
  <si>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</si>
  <si>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</si>
  <si>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</si>
  <si>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</si>
  <si>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</si>
  <si>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</si>
  <si>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</si>
  <si>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</si>
  <si>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</si>
  <si>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</si>
  <si>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</si>
  <si>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</si>
  <si>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</si>
  <si>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</si>
  <si>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</si>
  <si>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</si>
  <si>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</si>
  <si>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</si>
  <si>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</si>
  <si>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</si>
  <si>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</si>
  <si>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</si>
  <si>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</si>
  <si>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</si>
  <si>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</si>
  <si>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</si>
  <si>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</si>
  <si>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</si>
  <si>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</si>
  <si>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</si>
  <si>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</si>
  <si>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</si>
  <si>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</si>
  <si>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</si>
  <si>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</si>
  <si>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</si>
  <si>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</si>
  <si>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</si>
  <si>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</si>
  <si>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</si>
  <si>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</si>
  <si>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</si>
  <si>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</si>
  <si>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</si>
  <si>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</si>
  <si>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</si>
  <si>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</si>
  <si>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</si>
  <si>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</si>
  <si>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</si>
  <si>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</si>
  <si>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</si>
  <si>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</si>
  <si>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</si>
  <si>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</si>
  <si>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</si>
  <si>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</si>
  <si>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</si>
  <si>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</si>
  <si>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</si>
  <si>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</si>
  <si>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</si>
  <si>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</si>
  <si>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</si>
  <si>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</si>
  <si>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</si>
  <si>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</si>
  <si>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</si>
  <si>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</si>
  <si>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</si>
  <si>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</si>
  <si>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</si>
  <si>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</si>
  <si>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</si>
  <si>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</si>
  <si>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</si>
  <si>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</si>
  <si>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</si>
  <si>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</si>
  <si>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</si>
  <si>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</si>
  <si>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</si>
  <si>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</si>
  <si>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</si>
  <si>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</si>
  <si>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</si>
  <si>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</si>
  <si>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</si>
  <si>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</si>
  <si>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</si>
  <si>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</si>
  <si>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</si>
  <si>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</si>
  <si>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</si>
  <si>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</si>
  <si>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</si>
  <si>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</si>
  <si>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</si>
  <si>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</si>
  <si>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</si>
  <si>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</si>
  <si>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</si>
  <si>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</si>
  <si>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</si>
  <si>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</si>
  <si>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</si>
  <si>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</si>
  <si>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</si>
  <si>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</si>
  <si>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</si>
  <si>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</si>
  <si>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</si>
  <si>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</si>
  <si>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</si>
  <si>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</si>
  <si>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</si>
  <si>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</si>
  <si>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</si>
  <si>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</si>
  <si>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</si>
  <si>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</si>
  <si>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</si>
  <si>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</si>
  <si>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</si>
  <si>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</si>
  <si>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</si>
  <si>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</si>
  <si>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</si>
  <si>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</si>
  <si>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</si>
  <si>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</si>
  <si>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</si>
  <si>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</si>
  <si>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</si>
  <si>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</si>
  <si>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</si>
  <si>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</si>
  <si>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</si>
  <si>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</si>
  <si>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</si>
  <si>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</si>
  <si>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</si>
  <si>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</si>
  <si>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</si>
  <si>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</si>
  <si>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</si>
  <si>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</si>
  <si>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</si>
  <si>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</si>
  <si>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</si>
  <si>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</si>
  <si>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</si>
  <si>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</si>
  <si>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</si>
  <si>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</si>
  <si>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</si>
  <si>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</si>
  <si>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</si>
  <si>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</si>
  <si>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</si>
  <si>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</si>
  <si>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</si>
  <si>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</si>
  <si>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</si>
  <si>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</si>
  <si>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</si>
  <si>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</si>
  <si>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</si>
  <si>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</si>
  <si>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</si>
  <si>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</si>
  <si>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</si>
  <si>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</si>
  <si>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</si>
  <si>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</si>
  <si>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</si>
  <si>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</si>
  <si>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</si>
  <si>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</si>
  <si>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</si>
  <si>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</si>
  <si>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</si>
  <si>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</si>
  <si>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</si>
  <si>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</si>
  <si>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</si>
  <si>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</si>
  <si>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</si>
  <si>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</si>
  <si>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</si>
  <si>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</si>
  <si>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</si>
  <si>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</si>
  <si>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</si>
  <si>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</si>
  <si>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</si>
  <si>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</si>
  <si>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</si>
  <si>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</si>
  <si>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</si>
  <si>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</si>
  <si>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</si>
  <si>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</si>
  <si>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</si>
  <si>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</si>
  <si>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</si>
  <si>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</si>
  <si>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</si>
  <si>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</si>
  <si>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</si>
  <si>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</si>
  <si>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</si>
  <si>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</si>
  <si>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</si>
  <si>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</si>
  <si>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</si>
  <si>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</si>
  <si>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</si>
  <si>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</si>
  <si>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</si>
  <si>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</si>
  <si>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</si>
  <si>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</si>
  <si>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</si>
  <si>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</si>
  <si>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</si>
  <si>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</si>
  <si>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</si>
  <si>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</si>
  <si>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</si>
  <si>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</si>
  <si>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</si>
  <si>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</si>
  <si>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</si>
  <si>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</si>
  <si>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</si>
  <si>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</si>
  <si>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</si>
  <si>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</si>
  <si>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</si>
  <si>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</si>
  <si>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</si>
  <si>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</si>
  <si>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</si>
  <si>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</si>
  <si>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</si>
  <si>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</si>
  <si>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</si>
  <si>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</si>
  <si>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</si>
  <si>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</si>
  <si>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</si>
  <si>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</si>
  <si>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</si>
  <si>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</si>
  <si>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</si>
  <si>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</si>
  <si>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</si>
  <si>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</si>
  <si>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</si>
  <si>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</si>
  <si>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</si>
  <si>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</si>
  <si>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</si>
  <si>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</si>
  <si>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</si>
  <si>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</si>
  <si>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</si>
  <si>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</si>
  <si>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</si>
  <si>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</si>
  <si>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</si>
  <si>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</si>
  <si>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</si>
  <si>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</si>
  <si>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</si>
  <si>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</si>
  <si>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</si>
  <si>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</si>
  <si>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</si>
  <si>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</si>
  <si>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</si>
  <si>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</si>
  <si>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</si>
  <si>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</si>
  <si>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</si>
  <si>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</si>
  <si>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</si>
  <si>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</si>
  <si>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</si>
  <si>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</si>
  <si>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</si>
  <si>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</si>
  <si>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</si>
  <si>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</si>
  <si>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</si>
  <si>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</si>
  <si>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</si>
  <si>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</si>
  <si>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</si>
  <si>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</si>
  <si>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</si>
  <si>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</si>
  <si>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</si>
  <si>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</si>
  <si>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</si>
  <si>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</si>
  <si>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</si>
  <si>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</si>
  <si>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</si>
  <si>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</si>
  <si>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</si>
  <si>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</si>
  <si>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</si>
  <si>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</si>
  <si>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</si>
  <si>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</si>
  <si>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</si>
  <si>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</si>
  <si>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</si>
  <si>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</si>
  <si>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</si>
  <si>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</si>
  <si>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</si>
  <si>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</si>
  <si>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</si>
  <si>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</si>
  <si>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</si>
  <si>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</si>
  <si>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</si>
  <si>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</si>
  <si>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</si>
  <si>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</si>
  <si>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</si>
  <si>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</si>
  <si>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</si>
  <si>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</si>
  <si>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</si>
  <si>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</si>
  <si>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</si>
  <si>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</si>
  <si>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</si>
  <si>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</si>
  <si>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</si>
  <si>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</si>
  <si>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</si>
  <si>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</si>
  <si>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</si>
  <si>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</si>
  <si>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</si>
  <si>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</si>
  <si>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</si>
  <si>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</si>
  <si>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</si>
  <si>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</si>
  <si>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</si>
  <si>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</si>
  <si>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</si>
  <si>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</si>
  <si>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</si>
  <si>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</si>
  <si>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</si>
  <si>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</si>
  <si>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</si>
  <si>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</si>
  <si>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</si>
  <si>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</si>
  <si>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</si>
  <si>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</si>
  <si>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</si>
  <si>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</si>
  <si>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</si>
  <si>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</si>
  <si>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</si>
  <si>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</si>
  <si>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</si>
  <si>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</si>
  <si>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</si>
  <si>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</si>
  <si>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</si>
  <si>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</si>
  <si>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</si>
  <si>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</si>
  <si>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</si>
  <si>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</si>
  <si>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</si>
  <si>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</si>
  <si>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</si>
  <si>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</si>
  <si>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</si>
  <si>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</si>
  <si>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</si>
  <si>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</si>
  <si>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</si>
  <si>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</si>
  <si>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</si>
  <si>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</si>
  <si>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</si>
  <si>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</si>
  <si>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</si>
  <si>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</si>
  <si>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</si>
  <si>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</si>
  <si>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</si>
  <si>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</si>
  <si>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</si>
  <si>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</si>
  <si>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</si>
  <si>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</si>
  <si>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</si>
  <si>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</si>
  <si>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</si>
  <si>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</si>
  <si>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</si>
  <si>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</si>
  <si>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</si>
  <si>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</si>
  <si>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</si>
  <si>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</si>
  <si>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</si>
  <si>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</si>
  <si>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</si>
  <si>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</si>
  <si>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</si>
  <si>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</si>
  <si>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</si>
  <si>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</si>
  <si>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</si>
  <si>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</si>
  <si>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</si>
  <si>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</si>
  <si>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</si>
  <si>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</si>
  <si>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</si>
  <si>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</si>
  <si>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</si>
  <si>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</si>
  <si>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</si>
  <si>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</si>
  <si>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</si>
  <si>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</si>
  <si>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</si>
  <si>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</si>
  <si>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</si>
  <si>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</si>
  <si>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</si>
  <si>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</si>
  <si>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</si>
  <si>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</si>
  <si>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</si>
  <si>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</si>
  <si>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</si>
  <si>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</si>
  <si>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</si>
  <si>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</si>
  <si>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</si>
  <si>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</si>
  <si>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</si>
  <si>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</si>
  <si>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</si>
  <si>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</si>
  <si>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</si>
  <si>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</si>
  <si>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</si>
  <si>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</si>
  <si>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</si>
  <si>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</si>
  <si>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</si>
  <si>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</si>
  <si>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</si>
  <si>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</si>
  <si>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</si>
  <si>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</si>
  <si>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</si>
  <si>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</si>
  <si>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</si>
  <si>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</si>
  <si>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</si>
  <si>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</si>
  <si>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</si>
  <si>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</si>
  <si>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</si>
  <si>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</si>
  <si>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</si>
  <si>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</si>
  <si>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</si>
  <si>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</si>
  <si>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</si>
  <si>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</si>
  <si>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</si>
  <si>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</si>
  <si>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</si>
  <si>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</si>
  <si>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</si>
  <si>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</si>
  <si>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</si>
  <si>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</si>
  <si>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</si>
  <si>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</si>
  <si>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</si>
  <si>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</si>
  <si>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</si>
  <si>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</si>
  <si>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</si>
  <si>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</si>
  <si>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</si>
  <si>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</si>
  <si>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</si>
  <si>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</si>
  <si>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</si>
  <si>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</si>
  <si>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</si>
  <si>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</si>
  <si>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</si>
  <si>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</si>
  <si>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</si>
  <si>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</si>
  <si>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</si>
  <si>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</si>
  <si>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</si>
  <si>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</si>
  <si>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</si>
  <si>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</si>
  <si>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</si>
  <si>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</si>
  <si>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</si>
  <si>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</si>
  <si>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</si>
  <si>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</si>
  <si>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</si>
  <si>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</si>
  <si>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</si>
  <si>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</si>
  <si>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</si>
  <si>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</si>
  <si>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</si>
  <si>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</si>
  <si>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</si>
  <si>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</si>
  <si>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</si>
  <si>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</si>
  <si>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</si>
  <si>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</si>
  <si>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</si>
  <si>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</si>
  <si>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</si>
  <si>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</si>
  <si>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</si>
  <si>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</si>
  <si>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</si>
  <si>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</si>
  <si>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</si>
  <si>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</si>
  <si>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</si>
  <si>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</si>
  <si>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</si>
  <si>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</si>
  <si>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</si>
  <si>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</si>
  <si>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</si>
  <si>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</si>
  <si>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</si>
  <si>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</si>
  <si>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</si>
  <si>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</si>
  <si>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</si>
  <si>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</si>
  <si>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</si>
  <si>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</si>
  <si>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</si>
  <si>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</si>
  <si>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</si>
  <si>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</si>
  <si>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</si>
  <si>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</si>
  <si>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</si>
  <si>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</si>
  <si>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</si>
  <si>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</si>
  <si>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</si>
  <si>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</si>
  <si>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</si>
  <si>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</si>
  <si>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</si>
  <si>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</si>
  <si>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</si>
  <si>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</si>
  <si>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</si>
  <si>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</si>
  <si>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</si>
  <si>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</si>
  <si>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</si>
  <si>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</si>
  <si>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</si>
  <si>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</si>
  <si>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</si>
  <si>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</si>
  <si>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</si>
  <si>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</si>
  <si>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</si>
  <si>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</si>
  <si>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</si>
  <si>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</si>
  <si>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</si>
  <si>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</si>
  <si>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</si>
  <si>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</si>
  <si>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</si>
  <si>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</si>
  <si>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</si>
  <si>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</si>
  <si>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</si>
  <si>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</si>
  <si>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</si>
  <si>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</si>
  <si>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</si>
  <si>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</si>
  <si>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</si>
  <si>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</si>
  <si>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</si>
  <si>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</si>
  <si>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</si>
  <si>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</si>
  <si>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</si>
  <si>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</si>
  <si>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</si>
  <si>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</si>
  <si>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</si>
  <si>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</si>
  <si>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</si>
  <si>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</si>
  <si>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</si>
  <si>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</si>
  <si>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</si>
  <si>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</si>
  <si>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</si>
  <si>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</si>
  <si>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</si>
  <si>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</si>
  <si>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</si>
  <si>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</si>
  <si>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</si>
  <si>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</si>
  <si>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</si>
  <si>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</si>
  <si>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</si>
  <si>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</si>
  <si>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</si>
  <si>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</si>
  <si>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</si>
  <si>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</si>
  <si>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</si>
  <si>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</si>
  <si>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</si>
  <si>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</si>
  <si>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</si>
  <si>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</si>
  <si>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</si>
  <si>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</si>
  <si>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</si>
  <si>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</si>
  <si>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</si>
  <si>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</si>
  <si>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</si>
  <si>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</si>
  <si>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</si>
  <si>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</si>
  <si>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</si>
  <si>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</si>
  <si>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</si>
  <si>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</si>
  <si>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</si>
  <si>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</si>
  <si>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</si>
  <si>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</si>
  <si>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</si>
  <si>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</si>
  <si>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</si>
  <si>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</si>
  <si>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</si>
  <si>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</si>
  <si>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</si>
  <si>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</si>
  <si>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</si>
  <si>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</si>
  <si>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</si>
  <si>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</si>
  <si>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</si>
  <si>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</si>
  <si>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</si>
  <si>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</si>
  <si>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</si>
  <si>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</si>
  <si>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</si>
  <si>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</si>
  <si>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</si>
  <si>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</si>
  <si>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</si>
  <si>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</si>
  <si>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</si>
  <si>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</si>
  <si>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</si>
  <si>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</si>
  <si>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</si>
  <si>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</si>
  <si>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</si>
  <si>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</si>
  <si>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</si>
  <si>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</si>
  <si>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</si>
  <si>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</si>
  <si>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</si>
  <si>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</si>
  <si>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</si>
  <si>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</si>
  <si>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</si>
  <si>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</si>
  <si>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</si>
  <si>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</si>
  <si>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</si>
  <si>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</si>
  <si>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</si>
  <si>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</si>
  <si>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</si>
  <si>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</si>
  <si>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</si>
  <si>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</si>
  <si>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</si>
  <si>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</si>
  <si>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</si>
  <si>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</si>
  <si>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</si>
  <si>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</si>
  <si>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</si>
  <si>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</si>
  <si>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</si>
  <si>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</si>
  <si>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</si>
  <si>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</si>
  <si>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</si>
  <si>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</si>
  <si>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</si>
  <si>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</si>
  <si>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</si>
  <si>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</si>
  <si>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</si>
  <si>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</si>
  <si>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</si>
  <si>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</si>
  <si>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</si>
  <si>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</si>
  <si>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</si>
  <si>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</si>
  <si>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</si>
  <si>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</si>
  <si>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</si>
  <si>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</si>
  <si>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</si>
  <si>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</si>
  <si>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</si>
  <si>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</si>
  <si>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</si>
  <si>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</si>
  <si>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</si>
  <si>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</si>
  <si>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</si>
  <si>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</si>
  <si>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</si>
  <si>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</si>
  <si>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</si>
  <si>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</si>
  <si>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</si>
  <si>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</si>
  <si>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</si>
  <si>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</si>
  <si>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</si>
  <si>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</si>
  <si>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</si>
  <si>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</si>
  <si>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</si>
  <si>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</si>
  <si>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</si>
  <si>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</si>
  <si>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</si>
  <si>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</si>
  <si>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</si>
  <si>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</si>
  <si>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</si>
  <si>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</si>
  <si>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</si>
  <si>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</si>
  <si>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</si>
  <si>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</si>
  <si>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</si>
  <si>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</si>
  <si>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</si>
  <si>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</si>
  <si>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</si>
  <si>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</si>
  <si>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</si>
  <si>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</si>
  <si>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</si>
  <si>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</si>
  <si>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</si>
  <si>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</si>
  <si>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</si>
  <si>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</si>
  <si>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</si>
  <si>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</si>
  <si>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</si>
  <si>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</si>
  <si>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</si>
  <si>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</si>
  <si>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</si>
  <si>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</si>
  <si>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</si>
  <si>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</si>
  <si>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</si>
  <si>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</si>
  <si>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</si>
  <si>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</si>
  <si>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</si>
  <si>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</si>
  <si>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</si>
  <si>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</si>
  <si>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</si>
  <si>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</si>
  <si>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</si>
  <si>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</si>
  <si>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</si>
  <si>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</si>
  <si>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</si>
  <si>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</si>
  <si>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</si>
  <si>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</si>
  <si>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</si>
  <si>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</si>
  <si>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</si>
  <si>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</si>
  <si>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</si>
  <si>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</si>
  <si>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</si>
  <si>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</si>
  <si>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</si>
  <si>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</si>
  <si>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</si>
  <si>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</si>
  <si>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</si>
  <si>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</si>
  <si>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</si>
  <si>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</si>
  <si>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</si>
  <si>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</si>
  <si>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</si>
  <si>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</si>
  <si>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</si>
  <si>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</si>
  <si>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</si>
  <si>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</si>
  <si>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</si>
  <si>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</si>
  <si>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</si>
  <si>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</si>
  <si>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</si>
  <si>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</si>
  <si>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</si>
  <si>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</si>
  <si>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</si>
  <si>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</si>
  <si>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</si>
  <si>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</si>
  <si>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</si>
  <si>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</si>
  <si>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</si>
  <si>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</si>
  <si>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</si>
  <si>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</si>
  <si>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</si>
  <si>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</si>
  <si>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</si>
  <si>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</si>
  <si>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</si>
  <si>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</si>
  <si>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</si>
  <si>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</si>
  <si>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</si>
  <si>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</si>
  <si>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</si>
  <si>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</si>
  <si>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</si>
  <si>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</si>
  <si>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</si>
  <si>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</si>
  <si>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</si>
  <si>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</si>
  <si>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</si>
  <si>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</si>
  <si>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</si>
  <si>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</si>
  <si>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</si>
  <si>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</si>
  <si>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</si>
  <si>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</si>
  <si>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</si>
  <si>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</si>
  <si>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</si>
  <si>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</si>
  <si>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</si>
  <si>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</si>
  <si>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</si>
  <si>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</si>
  <si>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</si>
  <si>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</si>
  <si>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</si>
  <si>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</si>
  <si>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</si>
  <si>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</si>
  <si>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</si>
  <si>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</si>
  <si>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</si>
  <si>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</si>
  <si>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</si>
  <si>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</si>
  <si>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</si>
  <si>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</si>
  <si>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</si>
  <si>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</si>
  <si>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</si>
  <si>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</si>
  <si>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</si>
  <si>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</si>
  <si>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</si>
  <si>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</si>
  <si>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</si>
  <si>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</si>
  <si>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</si>
  <si>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</si>
  <si>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</si>
  <si>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</si>
  <si>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</si>
  <si>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</si>
  <si>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</si>
  <si>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</si>
  <si>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</si>
  <si>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</si>
  <si>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</si>
  <si>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</si>
  <si>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</si>
  <si>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</si>
  <si>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</si>
  <si>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</si>
  <si>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</si>
  <si>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</si>
  <si>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</si>
  <si>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</si>
  <si>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</si>
  <si>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</si>
  <si>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</si>
  <si>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</si>
  <si>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</si>
  <si>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</si>
  <si>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</si>
  <si>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</si>
  <si>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</si>
  <si>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</si>
  <si>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</si>
  <si>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</si>
  <si>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</si>
  <si>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</si>
  <si>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</si>
  <si>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</si>
  <si>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</si>
  <si>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</si>
  <si>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</si>
  <si>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</si>
  <si>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</si>
  <si>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</si>
  <si>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</si>
  <si>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</si>
  <si>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</si>
  <si>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</si>
  <si>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</si>
  <si>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</si>
  <si>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</si>
  <si>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</si>
  <si>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</si>
  <si>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</si>
  <si>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</si>
  <si>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</si>
  <si>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</si>
  <si>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</si>
  <si>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</si>
  <si>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</si>
  <si>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</si>
  <si>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</si>
  <si>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</si>
  <si>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</si>
  <si>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</si>
  <si>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</si>
  <si>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</si>
  <si>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</si>
  <si>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</si>
  <si>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</si>
  <si>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</si>
  <si>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</si>
  <si>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</si>
  <si>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</si>
  <si>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</si>
  <si>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</si>
  <si>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</si>
  <si>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</si>
  <si>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</si>
  <si>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</si>
  <si>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</si>
  <si>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</si>
  <si>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</si>
  <si>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</si>
  <si>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</si>
  <si>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</si>
  <si>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</si>
  <si>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</si>
  <si>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</si>
  <si>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</si>
  <si>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</si>
  <si>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</si>
  <si>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</si>
  <si>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</si>
  <si>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</si>
  <si>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</si>
  <si>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</si>
  <si>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</si>
  <si>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</si>
  <si>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</si>
  <si>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</si>
  <si>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</si>
  <si>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</si>
  <si>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</si>
  <si>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</si>
  <si>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</si>
  <si>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</si>
  <si>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</si>
  <si>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</si>
  <si>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</si>
  <si>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</si>
  <si>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</si>
  <si>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</si>
  <si>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</si>
  <si>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</si>
  <si>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</si>
  <si>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</si>
  <si>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</si>
  <si>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</si>
  <si>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</si>
  <si>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</si>
  <si>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</si>
  <si>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</si>
  <si>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</si>
  <si>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</si>
  <si>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</si>
  <si>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</si>
  <si>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</si>
  <si>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</si>
  <si>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</si>
  <si>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</si>
  <si>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</si>
  <si>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</si>
  <si>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</si>
  <si>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</si>
  <si>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</si>
  <si>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</si>
  <si>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</si>
  <si>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</si>
  <si>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</si>
  <si>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</si>
  <si>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</si>
  <si>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</si>
  <si>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</si>
  <si>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</si>
  <si>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</si>
  <si>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</si>
  <si>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</si>
  <si>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</si>
  <si>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</si>
  <si>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</si>
  <si>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</si>
  <si>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</si>
  <si>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</si>
  <si>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</si>
  <si>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</si>
  <si>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</si>
  <si>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</si>
  <si>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</si>
  <si>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</si>
  <si>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</si>
  <si>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</si>
  <si>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</si>
  <si>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</si>
  <si>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</si>
  <si>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</si>
  <si>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</si>
  <si>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</si>
  <si>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</si>
  <si>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</si>
  <si>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</si>
  <si>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</si>
  <si>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</si>
  <si>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</si>
  <si>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</si>
  <si>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</si>
  <si>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</si>
  <si>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</si>
  <si>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</si>
  <si>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</si>
  <si>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</si>
  <si>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</si>
  <si>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</si>
  <si>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</si>
  <si>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</si>
  <si>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</si>
  <si>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</si>
  <si>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</si>
  <si>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</si>
  <si>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</si>
  <si>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</si>
  <si>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</si>
  <si>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</si>
  <si>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</si>
  <si>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</si>
  <si>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</si>
  <si>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</si>
  <si>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</si>
  <si>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</si>
  <si>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</si>
  <si>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</si>
  <si>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</si>
  <si>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</si>
  <si>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</si>
  <si>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</si>
  <si>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</si>
  <si>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</si>
  <si>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</si>
  <si>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</si>
  <si>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</si>
  <si>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</si>
  <si>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</si>
  <si>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</si>
  <si>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</si>
  <si>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</si>
  <si>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</si>
  <si>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</si>
  <si>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</si>
  <si>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</si>
  <si>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</si>
  <si>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</si>
  <si>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</si>
  <si>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</si>
  <si>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</si>
  <si>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</si>
  <si>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</si>
  <si>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</si>
  <si>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</si>
  <si>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</si>
  <si>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</si>
  <si>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</si>
  <si>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</si>
  <si>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</si>
  <si>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</si>
  <si>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</si>
  <si>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</si>
  <si>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</si>
  <si>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</si>
  <si>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</si>
  <si>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</si>
  <si>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</si>
  <si>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</si>
  <si>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</si>
  <si>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</si>
  <si>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</si>
  <si>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</si>
  <si>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</si>
  <si>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</si>
  <si>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</si>
  <si>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</si>
  <si>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</si>
  <si>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</si>
  <si>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</si>
  <si>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</si>
  <si>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</si>
  <si>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</si>
  <si>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</si>
  <si>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</si>
  <si>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</si>
  <si>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</si>
  <si>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</si>
  <si>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</si>
  <si>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</si>
  <si>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</si>
  <si>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</si>
  <si>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</si>
  <si>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</si>
  <si>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</si>
  <si>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</si>
  <si>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</si>
  <si>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</si>
  <si>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</si>
  <si>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</si>
  <si>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</si>
  <si>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</si>
  <si>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</si>
  <si>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</si>
  <si>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</si>
  <si>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</si>
  <si>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</si>
  <si>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</si>
  <si>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</si>
  <si>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</si>
  <si>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</si>
  <si>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</si>
  <si>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</si>
  <si>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</si>
  <si>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</si>
  <si>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</si>
  <si>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</si>
  <si>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</si>
  <si>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</si>
  <si>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</si>
  <si>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</si>
  <si>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</si>
  <si>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</si>
  <si>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</si>
  <si>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</si>
  <si>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</si>
  <si>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</si>
  <si>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</si>
  <si>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</si>
  <si>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</si>
  <si>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</si>
  <si>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</si>
  <si>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</si>
  <si>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</si>
  <si>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</si>
  <si>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</si>
  <si>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</si>
  <si>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</si>
  <si>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</si>
  <si>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</si>
  <si>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</si>
  <si>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</si>
  <si>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</si>
  <si>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</si>
  <si>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</si>
  <si>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</si>
  <si>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</si>
  <si>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</si>
  <si>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</si>
  <si>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</si>
  <si>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</si>
  <si>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</si>
  <si>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</si>
  <si>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</si>
  <si>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</si>
  <si>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</si>
  <si>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</si>
  <si>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</si>
  <si>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</si>
  <si>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</si>
  <si>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</si>
  <si>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</si>
  <si>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</si>
  <si>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</si>
  <si>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</si>
  <si>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</si>
  <si>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</si>
  <si>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</si>
  <si>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</si>
  <si>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</si>
  <si>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</si>
  <si>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</si>
  <si>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</si>
  <si>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</si>
  <si>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</si>
  <si>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</si>
  <si>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</si>
  <si>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</si>
  <si>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</si>
  <si>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</si>
  <si>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</si>
  <si>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</si>
  <si>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</si>
  <si>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</si>
  <si>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</si>
  <si>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</si>
  <si>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</si>
  <si>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</si>
  <si>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</si>
  <si>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</si>
  <si>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</si>
  <si>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</si>
  <si>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</si>
  <si>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</si>
  <si>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</si>
  <si>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</si>
  <si>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</si>
  <si>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</si>
  <si>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</si>
  <si>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</si>
  <si>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</si>
  <si>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</si>
  <si>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</si>
  <si>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</si>
  <si>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</si>
  <si>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</si>
  <si>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</si>
  <si>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</si>
  <si>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</si>
  <si>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</si>
  <si>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</si>
  <si>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</si>
  <si>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</si>
  <si>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</si>
  <si>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</si>
  <si>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</si>
  <si>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</si>
  <si>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</si>
  <si>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</si>
  <si>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</si>
  <si>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</si>
  <si>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</si>
  <si>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</si>
  <si>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</si>
  <si>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</si>
  <si>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</si>
  <si>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</si>
  <si>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</si>
  <si>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</si>
  <si>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</si>
  <si>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</si>
  <si>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</si>
  <si>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</si>
  <si>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</si>
  <si>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</si>
  <si>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</si>
  <si>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</si>
  <si>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</si>
  <si>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</si>
  <si>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</si>
  <si>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</si>
  <si>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</si>
  <si>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</si>
  <si>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</si>
  <si>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</si>
  <si>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</si>
  <si>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</si>
  <si>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</si>
  <si>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</si>
  <si>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</si>
  <si>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</si>
  <si>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</si>
  <si>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</si>
  <si>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</si>
  <si>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</si>
  <si>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</si>
  <si>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</si>
  <si>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</si>
  <si>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</si>
  <si>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</si>
  <si>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</si>
  <si>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</si>
  <si>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</si>
  <si>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</si>
  <si>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</si>
  <si>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</si>
  <si>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</si>
  <si>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</si>
  <si>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</si>
  <si>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</si>
  <si>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</si>
  <si>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</si>
  <si>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</si>
  <si>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</si>
  <si>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</si>
  <si>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</si>
  <si>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</si>
  <si>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</si>
  <si>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</si>
  <si>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</si>
  <si>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</si>
  <si>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</si>
  <si>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</si>
  <si>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</si>
  <si>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</si>
  <si>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</si>
  <si>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</si>
  <si>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</si>
  <si>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</si>
  <si>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</si>
  <si>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</si>
  <si>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</si>
  <si>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</si>
  <si>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</si>
  <si>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</si>
  <si>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</si>
  <si>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</si>
  <si>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</si>
  <si>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</si>
  <si>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</si>
  <si>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</si>
  <si>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</si>
  <si>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</si>
  <si>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</si>
  <si>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</si>
  <si>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</si>
  <si>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</si>
  <si>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</si>
  <si>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</si>
  <si>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</si>
  <si>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</si>
  <si>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</si>
  <si>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</si>
  <si>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</si>
  <si>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</si>
  <si>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</si>
  <si>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</si>
  <si>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</si>
  <si>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</si>
  <si>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</si>
  <si>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</si>
  <si>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</si>
  <si>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</si>
  <si>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</si>
  <si>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</si>
  <si>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</si>
  <si>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</si>
  <si>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</si>
  <si>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</si>
  <si>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</si>
  <si>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</si>
  <si>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</si>
  <si>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</si>
  <si>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</si>
  <si>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</si>
  <si>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</si>
  <si>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</si>
  <si>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</si>
  <si>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</si>
  <si>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</si>
  <si>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</si>
  <si>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</si>
  <si>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</si>
  <si>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</si>
  <si>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</si>
  <si>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</si>
  <si>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</si>
  <si>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</si>
  <si>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</si>
  <si>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</si>
  <si>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</si>
  <si>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</si>
  <si>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</si>
  <si>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</si>
  <si>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</si>
  <si>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</si>
  <si>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</si>
  <si>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</si>
  <si>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</si>
  <si>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</si>
  <si>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</si>
  <si>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</si>
  <si>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</si>
  <si>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</si>
  <si>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</si>
  <si>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</si>
  <si>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</si>
  <si>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</si>
  <si>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</si>
  <si>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</si>
  <si>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</si>
  <si>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</si>
  <si>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</si>
  <si>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</si>
  <si>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</si>
  <si>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</si>
  <si>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</si>
  <si>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</si>
  <si>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</si>
  <si>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</si>
  <si>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</si>
  <si>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</si>
  <si>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</si>
  <si>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</si>
  <si>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</si>
  <si>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</si>
  <si>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</si>
  <si>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</si>
  <si>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</si>
  <si>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</si>
  <si>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</si>
  <si>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</si>
  <si>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</si>
  <si>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</si>
  <si>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</si>
  <si>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</si>
  <si>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</si>
  <si>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</si>
  <si>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</si>
  <si>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</si>
  <si>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</si>
  <si>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</si>
  <si>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</si>
  <si>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</si>
  <si>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</si>
  <si>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</si>
  <si>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</si>
  <si>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</si>
  <si>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</si>
  <si>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</si>
  <si>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</si>
  <si>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</si>
  <si>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</si>
  <si>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</si>
  <si>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</si>
  <si>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</si>
  <si>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</si>
  <si>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</si>
  <si>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</si>
  <si>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</si>
  <si>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</si>
  <si>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</si>
  <si>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</si>
  <si>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</si>
  <si>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</si>
  <si>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</si>
  <si>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</si>
  <si>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</si>
  <si>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</si>
  <si>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</si>
  <si>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</si>
  <si>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</si>
  <si>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</si>
  <si>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</si>
  <si>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</si>
  <si>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</si>
  <si>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</si>
  <si>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</si>
  <si>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</si>
  <si>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</si>
  <si>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</si>
  <si>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</si>
  <si>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</si>
  <si>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</si>
  <si>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</si>
  <si>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</si>
  <si>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</si>
  <si>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</si>
  <si>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</si>
  <si>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</si>
  <si>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</si>
  <si>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</si>
  <si>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</si>
  <si>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</si>
  <si>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</si>
  <si>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</si>
  <si>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</si>
  <si>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</si>
  <si>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</si>
  <si>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</si>
  <si>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</si>
  <si>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</si>
  <si>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</si>
  <si>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</si>
  <si>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</si>
  <si>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</si>
  <si>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</si>
  <si>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</si>
  <si>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</si>
  <si>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</si>
  <si>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</si>
  <si>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</si>
  <si>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</si>
  <si>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</si>
  <si>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</si>
  <si>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</si>
  <si>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</si>
  <si>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</si>
  <si>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</si>
  <si>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</si>
  <si>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</si>
  <si>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</si>
  <si>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</si>
  <si>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</si>
  <si>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</si>
  <si>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</si>
  <si>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</si>
  <si>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</si>
  <si>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</si>
  <si>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</si>
  <si>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</si>
  <si>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</si>
  <si>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</si>
  <si>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</si>
  <si>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</si>
  <si>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</si>
  <si>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</si>
  <si>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</si>
  <si>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</si>
  <si>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</si>
  <si>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</si>
  <si>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</si>
  <si>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</si>
  <si>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</si>
  <si>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</si>
  <si>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</si>
  <si>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</si>
  <si>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</si>
  <si>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</si>
  <si>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</si>
  <si>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</si>
  <si>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</si>
  <si>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</si>
  <si>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</si>
  <si>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</si>
  <si>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</si>
  <si>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</si>
  <si>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</si>
  <si>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</si>
  <si>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</si>
  <si>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</si>
  <si>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</si>
  <si>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</si>
  <si>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</si>
  <si>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</si>
  <si>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</si>
  <si>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</si>
  <si>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</si>
  <si>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</si>
  <si>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</si>
  <si>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</si>
  <si>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</si>
  <si>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</si>
  <si>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</si>
  <si>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</si>
  <si>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</si>
  <si>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</si>
  <si>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</si>
  <si>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</si>
  <si>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</si>
  <si>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</si>
  <si>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</si>
  <si>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</si>
  <si>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</si>
  <si>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</si>
  <si>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</si>
  <si>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</si>
  <si>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</si>
  <si>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</si>
  <si>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</si>
  <si>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</si>
  <si>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</si>
  <si>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</si>
  <si>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</si>
  <si>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</si>
  <si>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</si>
  <si>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</si>
  <si>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</si>
  <si>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</si>
  <si>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</si>
  <si>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</si>
  <si>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</si>
  <si>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</si>
  <si>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</si>
  <si>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</si>
  <si>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</si>
  <si>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</si>
  <si>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</si>
  <si>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</si>
  <si>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</si>
  <si>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</si>
  <si>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</si>
  <si>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</si>
  <si>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</si>
  <si>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</si>
  <si>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</si>
  <si>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</si>
  <si>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</si>
  <si>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</si>
  <si>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</si>
  <si>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</si>
  <si>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</si>
  <si>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</si>
  <si>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</si>
  <si>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</si>
  <si>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</si>
  <si>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</si>
  <si>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</si>
  <si>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</si>
  <si>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</si>
  <si>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</si>
  <si>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</si>
  <si>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</si>
  <si>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</si>
  <si>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</si>
  <si>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</si>
  <si>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</si>
  <si>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</si>
  <si>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</si>
  <si>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</si>
  <si>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</si>
  <si>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</si>
  <si>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</si>
  <si>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</si>
  <si>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</si>
  <si>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</si>
  <si>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</si>
  <si>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</si>
  <si>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</si>
  <si>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</si>
  <si>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</si>
  <si>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</si>
  <si>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</si>
  <si>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</si>
  <si>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</si>
  <si>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</si>
  <si>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</si>
  <si>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</si>
  <si>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</si>
  <si>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</si>
  <si>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</si>
  <si>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</si>
  <si>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</si>
  <si>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</si>
  <si>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</si>
  <si>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</si>
  <si>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</si>
  <si>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</si>
  <si>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</si>
  <si>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</si>
  <si>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</si>
  <si>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</si>
  <si>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</si>
  <si>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</si>
  <si>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</si>
  <si>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</si>
  <si>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</si>
  <si>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</si>
  <si>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</si>
  <si>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</si>
  <si>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</si>
  <si>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</si>
  <si>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</si>
  <si>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</si>
  <si>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</si>
  <si>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</si>
  <si>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</si>
  <si>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</si>
  <si>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</si>
  <si>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</si>
  <si>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</si>
  <si>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</si>
  <si>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</si>
  <si>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</si>
  <si>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</si>
  <si>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</si>
  <si>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</si>
  <si>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</si>
  <si>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</si>
  <si>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</si>
  <si>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</si>
  <si>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</si>
  <si>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</si>
  <si>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</si>
  <si>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</si>
  <si>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</si>
  <si>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</si>
  <si>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</si>
  <si>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</si>
  <si>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</si>
  <si>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</si>
  <si>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</si>
  <si>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</si>
  <si>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</si>
  <si>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</si>
  <si>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</si>
  <si>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</si>
  <si>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</si>
  <si>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</si>
  <si>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</si>
  <si>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</si>
  <si>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</si>
  <si>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</si>
  <si>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</si>
  <si>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</si>
  <si>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</si>
  <si>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</si>
  <si>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</si>
  <si>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</si>
  <si>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</si>
  <si>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</si>
  <si>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</si>
  <si>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</si>
  <si>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</si>
  <si>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</si>
  <si>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</si>
  <si>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</si>
  <si>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</si>
  <si>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</si>
  <si>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</si>
  <si>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</si>
  <si>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</si>
  <si>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</si>
  <si>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</si>
  <si>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</si>
  <si>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</si>
  <si>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</si>
  <si>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</si>
  <si>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</si>
  <si>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</si>
  <si>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</si>
  <si>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</si>
  <si>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</si>
  <si>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</si>
  <si>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</si>
  <si>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</si>
  <si>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</si>
  <si>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</si>
  <si>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</si>
  <si>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</si>
  <si>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</si>
  <si>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</si>
  <si>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</si>
  <si>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</si>
  <si>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</si>
  <si>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</si>
  <si>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</si>
  <si>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</si>
  <si>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</si>
  <si>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</si>
  <si>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</si>
  <si>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</si>
  <si>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</si>
  <si>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</si>
  <si>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</si>
  <si>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</si>
  <si>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</si>
  <si>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</si>
  <si>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</si>
  <si>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</si>
  <si>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</si>
  <si>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</si>
  <si>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</si>
  <si>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</si>
  <si>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</si>
  <si>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</si>
  <si>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</si>
  <si>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</si>
  <si>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</si>
  <si>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</si>
  <si>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</si>
  <si>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</si>
  <si>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</si>
  <si>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</si>
  <si>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</si>
  <si>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</si>
  <si>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</si>
  <si>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</si>
  <si>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</si>
  <si>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</si>
  <si>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</si>
  <si>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</si>
  <si>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</si>
  <si>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</si>
  <si>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</si>
  <si>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</si>
  <si>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</si>
  <si>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</si>
  <si>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</si>
  <si>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</si>
  <si>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</si>
  <si>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</si>
  <si>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</si>
  <si>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</si>
  <si>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</si>
  <si>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</si>
  <si>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</si>
  <si>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</si>
  <si>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</si>
  <si>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</si>
  <si>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</si>
  <si>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</si>
  <si>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</si>
  <si>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</si>
  <si>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</si>
  <si>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</si>
  <si>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</si>
  <si>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</si>
  <si>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</si>
  <si>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</si>
  <si>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</si>
  <si>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</si>
  <si>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</si>
  <si>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</si>
  <si>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</si>
  <si>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</si>
  <si>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</si>
  <si>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</si>
  <si>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</si>
  <si>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</si>
  <si>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</si>
  <si>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</si>
  <si>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</si>
  <si>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</si>
  <si>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</si>
  <si>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</si>
  <si>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</si>
  <si>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</si>
  <si>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</si>
  <si>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</si>
  <si>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</si>
  <si>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</si>
  <si>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</si>
  <si>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</si>
  <si>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</si>
  <si>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</si>
  <si>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</si>
  <si>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</si>
  <si>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</si>
  <si>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</si>
  <si>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</si>
  <si>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</si>
  <si>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</si>
  <si>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</si>
  <si>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</si>
  <si>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</si>
  <si>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</si>
  <si>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</si>
  <si>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</si>
  <si>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</si>
  <si>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</si>
  <si>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</si>
  <si>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</si>
  <si>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</si>
  <si>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</si>
  <si>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</si>
  <si>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</si>
  <si>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</si>
  <si>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</si>
  <si>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</si>
  <si>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</si>
  <si>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</si>
  <si>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</si>
  <si>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</si>
  <si>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</si>
  <si>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</si>
  <si>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</si>
  <si>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</si>
  <si>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</si>
  <si>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</si>
  <si>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</si>
  <si>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</si>
  <si>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</si>
  <si>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</si>
  <si>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</si>
  <si>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</si>
  <si>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</si>
  <si>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</si>
  <si>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</si>
  <si>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</si>
  <si>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</si>
  <si>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</si>
  <si>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</si>
  <si>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</si>
  <si>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</si>
  <si>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</si>
  <si>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</si>
  <si>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</si>
  <si>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</si>
  <si>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</si>
  <si>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</si>
  <si>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</si>
  <si>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</si>
  <si>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</si>
  <si>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</si>
  <si>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</si>
  <si>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</si>
  <si>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</si>
  <si>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</si>
  <si>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</si>
  <si>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</si>
  <si>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</si>
  <si>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</si>
  <si>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</si>
  <si>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</si>
  <si>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</si>
  <si>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</si>
  <si>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</si>
  <si>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</si>
  <si>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</si>
  <si>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</si>
  <si>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</si>
  <si>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</si>
  <si>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</si>
  <si>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</si>
  <si>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</si>
  <si>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</si>
  <si>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</si>
  <si>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</si>
  <si>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</si>
  <si>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</si>
  <si>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</si>
  <si>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</si>
  <si>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</si>
  <si>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</si>
  <si>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</si>
  <si>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</si>
  <si>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</si>
  <si>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</si>
  <si>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</si>
  <si>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</si>
  <si>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</si>
  <si>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</si>
  <si>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</si>
  <si>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</si>
  <si>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</si>
  <si>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</si>
  <si>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</si>
  <si>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</si>
  <si>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</si>
  <si>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</si>
  <si>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</si>
  <si>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</si>
  <si>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</si>
  <si>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</si>
  <si>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</si>
  <si>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</si>
  <si>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</si>
  <si>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</si>
  <si>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</si>
  <si>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</si>
  <si>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</si>
  <si>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</si>
  <si>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</si>
  <si>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</si>
  <si>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</si>
  <si>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</si>
  <si>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</si>
  <si>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</si>
  <si>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</si>
  <si>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</si>
  <si>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</si>
  <si>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</si>
  <si>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</si>
  <si>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</si>
  <si>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</si>
  <si>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</si>
  <si>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</si>
  <si>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</si>
  <si>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</si>
  <si>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</si>
  <si>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</si>
  <si>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</si>
  <si>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</si>
  <si>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</si>
  <si>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</si>
  <si>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</si>
  <si>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</si>
  <si>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</si>
  <si>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</si>
  <si>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</si>
  <si>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</si>
  <si>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</si>
  <si>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</si>
  <si>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</si>
  <si>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</si>
  <si>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</si>
  <si>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</si>
  <si>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</si>
  <si>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</si>
  <si>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</si>
  <si>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</si>
  <si>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</si>
  <si>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</si>
  <si>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</si>
  <si>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</si>
  <si>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</si>
  <si>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</si>
  <si>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</si>
  <si>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</si>
  <si>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</si>
  <si>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</si>
  <si>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</si>
  <si>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</si>
  <si>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</si>
  <si>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</si>
  <si>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</si>
  <si>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</si>
  <si>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</si>
  <si>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</si>
  <si>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</si>
  <si>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</si>
  <si>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</si>
  <si>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</si>
  <si>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</si>
  <si>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</si>
  <si>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</si>
  <si>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</si>
  <si>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</si>
  <si>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</si>
  <si>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</si>
  <si>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</si>
  <si>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</si>
  <si>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</si>
  <si>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</si>
  <si>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</si>
  <si>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</si>
  <si>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</si>
  <si>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</si>
  <si>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</si>
  <si>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</si>
  <si>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</si>
  <si>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</si>
  <si>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</si>
  <si>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</si>
  <si>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</si>
  <si>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</si>
  <si>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</si>
  <si>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</si>
  <si>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</si>
  <si>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</si>
  <si>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</si>
  <si>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</si>
  <si>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</si>
  <si>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</si>
  <si>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</si>
  <si>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</si>
  <si>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</si>
  <si>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</si>
  <si>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</si>
  <si>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</si>
  <si>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</si>
  <si>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</si>
  <si>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</si>
  <si>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</si>
  <si>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</si>
  <si>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</si>
  <si>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</si>
  <si>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</si>
  <si>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</si>
  <si>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</si>
  <si>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</si>
  <si>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</si>
  <si>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</si>
  <si>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</si>
  <si>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</si>
  <si>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</si>
  <si>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</si>
  <si>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</si>
  <si>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</si>
  <si>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</si>
  <si>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</si>
  <si>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</si>
  <si>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</si>
  <si>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</si>
  <si>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</si>
  <si>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</si>
  <si>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</si>
  <si>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</si>
  <si>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</si>
  <si>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</si>
  <si>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</si>
  <si>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</si>
  <si>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</si>
  <si>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</si>
  <si>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</si>
  <si>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</si>
  <si>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</si>
  <si>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</si>
  <si>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</si>
  <si>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</si>
  <si>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</si>
  <si>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</si>
  <si>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</si>
  <si>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</si>
  <si>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</si>
  <si>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</si>
  <si>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</si>
  <si>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</si>
  <si>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</si>
  <si>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</si>
  <si>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</si>
  <si>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</si>
  <si>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</si>
  <si>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</si>
  <si>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</si>
  <si>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</si>
  <si>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</si>
  <si>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</si>
  <si>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</si>
  <si>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</si>
  <si>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</si>
  <si>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</si>
  <si>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</si>
  <si>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</si>
  <si>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</si>
  <si>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</si>
  <si>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</si>
  <si>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</si>
  <si>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</si>
  <si>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</si>
  <si>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</si>
  <si>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</si>
  <si>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</si>
  <si>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</si>
  <si>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</si>
  <si>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</si>
  <si>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</si>
  <si>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</si>
  <si>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</si>
  <si>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</si>
  <si>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</si>
  <si>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</si>
  <si>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</si>
  <si>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</si>
  <si>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</si>
  <si>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</si>
  <si>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</si>
  <si>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</si>
  <si>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</si>
  <si>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</si>
  <si>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</si>
  <si>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</si>
  <si>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</si>
  <si>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</si>
  <si>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</si>
  <si>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</si>
  <si>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</si>
  <si>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</si>
  <si>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</si>
  <si>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</si>
  <si>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</si>
  <si>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</si>
  <si>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</si>
  <si>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</si>
  <si>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</si>
  <si>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</si>
  <si>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</si>
  <si>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</si>
  <si>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</si>
  <si>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</si>
  <si>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</si>
  <si>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</si>
  <si>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</si>
  <si>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</si>
  <si>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</si>
  <si>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</si>
  <si>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</si>
  <si>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</si>
  <si>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</si>
  <si>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</si>
  <si>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</si>
  <si>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</si>
  <si>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</si>
  <si>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</si>
  <si>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</si>
  <si>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</si>
  <si>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</si>
  <si>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</si>
  <si>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</si>
  <si>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</si>
  <si>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</si>
  <si>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</si>
  <si>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</si>
  <si>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</si>
  <si>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</si>
  <si>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</si>
  <si>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</si>
  <si>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</si>
  <si>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</si>
  <si>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</si>
  <si>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</si>
  <si>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</si>
  <si>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</si>
  <si>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</si>
  <si>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</si>
  <si>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</si>
  <si>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</si>
  <si>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</si>
  <si>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</si>
  <si>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</si>
  <si>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</si>
  <si>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</si>
  <si>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</si>
  <si>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</si>
  <si>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</si>
  <si>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</si>
  <si>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</si>
  <si>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</si>
  <si>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</si>
  <si>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</si>
  <si>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</si>
  <si>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</si>
  <si>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</si>
  <si>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</si>
  <si>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</si>
  <si>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</si>
  <si>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</si>
  <si>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</si>
  <si>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</si>
  <si>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</si>
  <si>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</si>
  <si>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</si>
  <si>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</si>
  <si>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</si>
  <si>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</si>
  <si>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</si>
  <si>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</si>
  <si>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</si>
  <si>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</si>
  <si>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</si>
  <si>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</si>
  <si>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</si>
  <si>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</si>
  <si>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</si>
  <si>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</si>
  <si>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</si>
  <si>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</si>
  <si>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</si>
  <si>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</si>
  <si>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</si>
  <si>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</si>
  <si>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</si>
  <si>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</si>
  <si>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</si>
  <si>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</si>
  <si>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</si>
  <si>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</si>
  <si>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</si>
  <si>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</si>
  <si>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</si>
  <si>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</si>
  <si>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</si>
  <si>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</si>
  <si>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</si>
  <si>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</si>
  <si>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</si>
  <si>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</si>
  <si>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</si>
  <si>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</si>
  <si>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</si>
  <si>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</si>
  <si>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</si>
  <si>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</si>
  <si>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</si>
  <si>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</si>
  <si>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</si>
  <si>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</si>
  <si>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</si>
  <si>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</si>
  <si>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</si>
  <si>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</si>
  <si>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</si>
  <si>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</si>
  <si>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</si>
  <si>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</si>
  <si>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</si>
  <si>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</si>
  <si>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</si>
  <si>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</si>
  <si>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</si>
  <si>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</si>
  <si>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</si>
  <si>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</si>
  <si>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</si>
  <si>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</si>
  <si>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</si>
  <si>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</si>
  <si>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</si>
  <si>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</si>
  <si>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</si>
  <si>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</si>
  <si>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</si>
  <si>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</si>
  <si>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</si>
  <si>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</si>
  <si>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</si>
  <si>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</si>
  <si>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</si>
  <si>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</si>
  <si>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</si>
  <si>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</si>
  <si>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</si>
  <si>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</si>
  <si>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</si>
  <si>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</si>
  <si>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</si>
  <si>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</si>
  <si>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</si>
  <si>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</si>
  <si>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</si>
  <si>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</si>
  <si>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</si>
  <si>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</si>
  <si>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</si>
  <si>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</si>
  <si>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</si>
  <si>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</si>
  <si>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</si>
  <si>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</si>
  <si>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</si>
  <si>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</si>
  <si>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</si>
  <si>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</si>
  <si>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</si>
  <si>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</si>
  <si>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</si>
  <si>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</si>
  <si>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</si>
  <si>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</si>
  <si>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</si>
  <si>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</si>
  <si>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</si>
  <si>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</si>
  <si>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</si>
  <si>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</si>
  <si>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</si>
  <si>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</si>
  <si>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</si>
  <si>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</si>
  <si>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</si>
  <si>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</si>
  <si>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</si>
  <si>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</si>
  <si>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</si>
  <si>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</si>
  <si>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</si>
  <si>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</si>
  <si>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</si>
  <si>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</si>
  <si>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</si>
  <si>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</si>
  <si>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</si>
  <si>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</si>
  <si>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</si>
  <si>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</si>
  <si>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</si>
  <si>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</si>
  <si>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</si>
  <si>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</si>
  <si>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</si>
  <si>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</si>
  <si>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</si>
  <si>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</si>
  <si>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</si>
  <si>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</si>
  <si>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</si>
  <si>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</si>
  <si>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</si>
  <si>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</si>
  <si>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</si>
  <si>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</si>
  <si>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</si>
  <si>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</si>
  <si>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</si>
  <si>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</si>
  <si>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</si>
  <si>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</si>
  <si>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</si>
  <si>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</si>
  <si>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</si>
  <si>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</si>
  <si>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</si>
  <si>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</si>
  <si>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</si>
  <si>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</si>
  <si>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</si>
  <si>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</si>
  <si>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</si>
  <si>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</si>
  <si>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</si>
  <si>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</si>
  <si>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</si>
  <si>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</si>
  <si>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</si>
  <si>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</si>
  <si>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</si>
  <si>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</si>
  <si>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</si>
  <si>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</si>
  <si>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</si>
  <si>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</si>
  <si>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</si>
  <si>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</si>
  <si>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</si>
  <si>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</si>
  <si>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</si>
  <si>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</si>
  <si>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</si>
  <si>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</si>
  <si>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</si>
  <si>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</si>
  <si>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</si>
  <si>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</si>
  <si>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</si>
  <si>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</si>
  <si>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</si>
  <si>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</si>
  <si>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</si>
  <si>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</si>
  <si>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</si>
  <si>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</si>
  <si>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</si>
  <si>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</si>
  <si>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</si>
  <si>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</si>
  <si>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</si>
  <si>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</si>
  <si>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</si>
  <si>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</si>
  <si>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</si>
  <si>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</si>
  <si>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</si>
  <si>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</si>
  <si>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</si>
  <si>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</si>
  <si>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</si>
  <si>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</si>
  <si>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</si>
  <si>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</si>
  <si>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</si>
  <si>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</si>
  <si>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</si>
  <si>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</si>
  <si>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</si>
  <si>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</si>
  <si>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</si>
  <si>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</si>
  <si>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</si>
  <si>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</si>
  <si>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</si>
  <si>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</si>
  <si>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</si>
  <si>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</si>
  <si>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</si>
  <si>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</si>
  <si>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</si>
  <si>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</si>
  <si>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</si>
  <si>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</si>
  <si>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</si>
  <si>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</si>
  <si>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</si>
  <si>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</si>
  <si>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</si>
  <si>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</si>
  <si>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</si>
  <si>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</si>
  <si>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</si>
  <si>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</si>
  <si>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</si>
  <si>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</si>
  <si>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</si>
  <si>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</si>
  <si>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</si>
  <si>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</si>
  <si>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</si>
  <si>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</si>
  <si>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</si>
  <si>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</si>
  <si>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</si>
  <si>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</si>
  <si>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</si>
  <si>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</si>
  <si>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</si>
  <si>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</si>
  <si>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</si>
  <si>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</si>
  <si>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</si>
  <si>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</si>
  <si>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</si>
  <si>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</si>
  <si>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</si>
  <si>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</si>
  <si>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</si>
  <si>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</si>
  <si>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</si>
  <si>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</si>
  <si>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</si>
  <si>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</si>
  <si>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</si>
  <si>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</si>
  <si>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</si>
  <si>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</si>
  <si>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</si>
  <si>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</si>
  <si>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</si>
  <si>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</si>
  <si>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</si>
  <si>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</si>
  <si>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</si>
  <si>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</si>
  <si>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</si>
  <si>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</si>
  <si>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</si>
  <si>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</si>
  <si>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</si>
  <si>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</si>
  <si>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</si>
  <si>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</si>
  <si>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</si>
  <si>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</si>
  <si>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</si>
  <si>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</si>
  <si>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</si>
  <si>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</si>
  <si>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</si>
  <si>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</si>
  <si>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</si>
  <si>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</si>
  <si>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</si>
  <si>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</si>
  <si>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</si>
  <si>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</si>
  <si>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</si>
  <si>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</si>
  <si>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</si>
  <si>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</si>
  <si>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</si>
  <si>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</si>
  <si>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</si>
  <si>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</si>
  <si>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</si>
  <si>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</si>
  <si>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</si>
  <si>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</si>
  <si>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</si>
  <si>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</si>
  <si>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</si>
  <si>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</si>
  <si>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</si>
  <si>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</si>
  <si>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</si>
  <si>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</si>
  <si>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</si>
  <si>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</si>
  <si>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</si>
  <si>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</si>
  <si>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</si>
  <si>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</si>
  <si>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</si>
  <si>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</si>
  <si>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</si>
  <si>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</si>
  <si>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</si>
  <si>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</si>
  <si>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</si>
  <si>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</si>
  <si>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</si>
  <si>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</si>
  <si>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</si>
  <si>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</si>
  <si>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</si>
  <si>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</si>
  <si>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</si>
  <si>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</si>
  <si>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</si>
  <si>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</si>
  <si>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</si>
  <si>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</si>
  <si>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</si>
  <si>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</si>
  <si>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</si>
  <si>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</si>
  <si>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</si>
  <si>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</si>
  <si>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</si>
  <si>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</si>
  <si>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</si>
  <si>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</si>
  <si>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</si>
  <si>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</si>
  <si>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</si>
  <si>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</si>
  <si>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</si>
  <si>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</si>
  <si>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</si>
  <si>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</si>
  <si>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</si>
  <si>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</si>
  <si>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</si>
  <si>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</si>
  <si>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</si>
  <si>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</si>
  <si>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</si>
  <si>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</si>
  <si>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</si>
  <si>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</si>
  <si>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</si>
  <si>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</si>
  <si>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</si>
  <si>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</si>
  <si>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</si>
  <si>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</si>
  <si>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</si>
  <si>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</si>
  <si>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</si>
  <si>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</si>
  <si>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</si>
  <si>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</si>
  <si>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</si>
  <si>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</si>
  <si>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</si>
  <si>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</si>
  <si>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</si>
  <si>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</si>
  <si>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</si>
  <si>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</si>
  <si>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</si>
  <si>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</si>
  <si>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</si>
  <si>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</si>
  <si>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</si>
  <si>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</si>
  <si>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</si>
  <si>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</si>
  <si>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</si>
  <si>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</si>
  <si>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</si>
  <si>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</si>
  <si>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</si>
  <si>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</si>
  <si>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</si>
  <si>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</si>
  <si>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</si>
  <si>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</si>
  <si>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</si>
  <si>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</si>
  <si>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</si>
  <si>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</si>
  <si>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</si>
  <si>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</si>
  <si>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</si>
  <si>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</si>
  <si>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</si>
  <si>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</si>
  <si>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</si>
  <si>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</si>
  <si>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</si>
  <si>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</si>
  <si>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</si>
  <si>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</si>
  <si>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</si>
  <si>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</si>
  <si>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</si>
  <si>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</si>
  <si>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</si>
  <si>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</si>
  <si>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</si>
  <si>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</si>
  <si>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</si>
  <si>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</si>
  <si>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</si>
  <si>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</si>
  <si>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</si>
  <si>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</si>
  <si>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</si>
  <si>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</si>
  <si>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</si>
  <si>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</si>
  <si>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</si>
  <si>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</si>
  <si>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</si>
  <si>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</si>
  <si>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</si>
  <si>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</si>
  <si>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</si>
  <si>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</si>
  <si>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</si>
  <si>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</si>
  <si>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</si>
  <si>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</si>
  <si>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</si>
  <si>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</si>
  <si>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</si>
  <si>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</si>
  <si>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</si>
  <si>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</si>
  <si>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</si>
  <si>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</si>
  <si>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</si>
  <si>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</si>
  <si>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</si>
  <si>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</si>
  <si>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</si>
  <si>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</si>
  <si>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</si>
  <si>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</si>
  <si>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</si>
  <si>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</si>
  <si>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</si>
  <si>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</si>
  <si>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</si>
  <si>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</si>
  <si>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</si>
  <si>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</si>
  <si>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</si>
  <si>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</si>
  <si>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</si>
  <si>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</si>
  <si>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</si>
  <si>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</si>
  <si>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</si>
  <si>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</si>
  <si>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</si>
  <si>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</si>
  <si>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</si>
  <si>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</si>
  <si>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</si>
  <si>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</si>
  <si>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</si>
  <si>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</si>
  <si>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</si>
  <si>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</si>
  <si>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</si>
  <si>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</si>
  <si>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</si>
  <si>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</si>
  <si>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</si>
  <si>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</si>
  <si>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</si>
  <si>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</si>
  <si>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</si>
  <si>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</si>
  <si>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</si>
  <si>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</si>
  <si>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</si>
  <si>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</si>
  <si>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</si>
  <si>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</si>
  <si>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</si>
  <si>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</si>
  <si>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</si>
  <si>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</si>
  <si>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</si>
  <si>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</si>
  <si>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</si>
  <si>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</si>
  <si>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</si>
  <si>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</si>
  <si>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</si>
  <si>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</si>
  <si>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</si>
  <si>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</si>
  <si>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</si>
  <si>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</si>
  <si>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</si>
  <si>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</si>
  <si>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</si>
  <si>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</si>
  <si>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</si>
  <si>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</si>
  <si>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</si>
  <si>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</si>
  <si>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</si>
  <si>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</si>
  <si>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</si>
  <si>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</si>
  <si>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</si>
  <si>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</si>
  <si>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</si>
  <si>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</si>
  <si>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</si>
  <si>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</si>
  <si>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</si>
  <si>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</si>
  <si>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</si>
  <si>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</si>
  <si>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</si>
  <si>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</si>
  <si>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</si>
  <si>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</si>
  <si>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</si>
  <si>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</si>
  <si>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</si>
  <si>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</si>
  <si>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</si>
  <si>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</si>
  <si>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</si>
  <si>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</si>
  <si>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</si>
  <si>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</si>
  <si>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</si>
  <si>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</si>
  <si>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</si>
  <si>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</si>
  <si>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</si>
  <si>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</si>
  <si>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</si>
  <si>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</si>
  <si>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</si>
  <si>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</si>
  <si>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</si>
  <si>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</si>
  <si>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</si>
  <si>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</si>
  <si>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</si>
  <si>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</si>
  <si>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</si>
  <si>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</si>
  <si>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</si>
  <si>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</si>
  <si>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</si>
  <si>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</si>
  <si>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</si>
  <si>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</si>
  <si>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</si>
  <si>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</si>
  <si>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</si>
  <si>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</si>
  <si>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</si>
  <si>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</si>
  <si>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</si>
  <si>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</si>
  <si>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</si>
  <si>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</si>
  <si>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</si>
  <si>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</si>
  <si>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</si>
  <si>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</si>
  <si>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</si>
  <si>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</si>
  <si>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</si>
  <si>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</si>
  <si>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</si>
  <si>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</si>
  <si>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</si>
  <si>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</si>
  <si>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</si>
  <si>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</si>
  <si>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</si>
  <si>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</si>
  <si>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</si>
  <si>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</si>
  <si>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</si>
  <si>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</si>
  <si>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</si>
  <si>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</si>
  <si>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</si>
  <si>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</si>
  <si>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</si>
  <si>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</si>
  <si>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</si>
  <si>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</si>
  <si>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</si>
  <si>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</si>
  <si>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</si>
  <si>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</si>
  <si>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</si>
  <si>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</si>
  <si>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</si>
  <si>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</si>
  <si>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</si>
  <si>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</si>
  <si>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</si>
  <si>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</si>
  <si>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</si>
  <si>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</si>
  <si>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</si>
  <si>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</si>
  <si>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</si>
  <si>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</si>
  <si>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</si>
  <si>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</si>
  <si>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</si>
  <si>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</si>
  <si>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</si>
  <si>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</si>
  <si>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</si>
  <si>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</si>
  <si>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</si>
  <si>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</si>
  <si>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</si>
  <si>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</si>
  <si>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</si>
  <si>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</si>
  <si>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</si>
  <si>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</si>
  <si>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</si>
  <si>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</si>
  <si>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</si>
  <si>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</si>
  <si>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</si>
  <si>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</si>
  <si>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</si>
  <si>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</si>
  <si>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</si>
  <si>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</si>
  <si>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</si>
  <si>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</si>
  <si>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</si>
  <si>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</si>
  <si>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</si>
  <si>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</si>
  <si>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</si>
  <si>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</si>
  <si>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</si>
  <si>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</si>
  <si>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</si>
  <si>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</si>
  <si>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</si>
  <si>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</si>
  <si>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</si>
  <si>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</si>
  <si>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</si>
  <si>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</si>
  <si>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</si>
  <si>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</si>
  <si>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</si>
  <si>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</si>
  <si>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</si>
  <si>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</si>
  <si>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</si>
  <si>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</si>
  <si>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</si>
  <si>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</si>
  <si>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</si>
  <si>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</si>
  <si>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</si>
  <si>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</si>
  <si>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</si>
  <si>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</si>
  <si>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</si>
  <si>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</si>
  <si>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</si>
  <si>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</si>
  <si>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</si>
  <si>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</si>
  <si>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</si>
  <si>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</si>
  <si>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</si>
  <si>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</si>
  <si>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</si>
  <si>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</si>
  <si>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</si>
  <si>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</si>
  <si>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</si>
  <si>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</si>
  <si>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</si>
  <si>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</si>
  <si>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</si>
  <si>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</si>
  <si>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</si>
  <si>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</si>
  <si>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</si>
  <si>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</si>
  <si>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</si>
  <si>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</si>
  <si>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</si>
  <si>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</si>
  <si>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</si>
  <si>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</si>
  <si>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</si>
  <si>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</si>
  <si>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</si>
  <si>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</si>
  <si>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</si>
  <si>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</si>
  <si>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</si>
  <si>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</si>
  <si>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</si>
  <si>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</si>
  <si>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</si>
  <si>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</si>
  <si>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</si>
  <si>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</si>
  <si>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</si>
  <si>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</si>
  <si>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</si>
  <si>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</si>
  <si>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</si>
  <si>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</si>
  <si>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</si>
  <si>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</si>
  <si>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</si>
  <si>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</si>
  <si>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</si>
  <si>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</si>
  <si>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</si>
  <si>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</si>
  <si>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</si>
  <si>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</si>
  <si>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</si>
  <si>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</si>
  <si>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</si>
  <si>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</si>
  <si>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</si>
  <si>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</si>
  <si>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</si>
  <si>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</si>
  <si>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</si>
  <si>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</si>
  <si>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</si>
  <si>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</si>
  <si>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</si>
  <si>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</si>
  <si>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</si>
  <si>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</si>
  <si>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</si>
  <si>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</si>
  <si>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</si>
  <si>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</si>
  <si>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</si>
  <si>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</si>
  <si>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</si>
  <si>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</si>
  <si>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</si>
  <si>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</si>
  <si>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</si>
  <si>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</si>
  <si>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</si>
  <si>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</si>
  <si>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</si>
  <si>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</si>
  <si>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</si>
  <si>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</si>
  <si>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</si>
  <si>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</si>
  <si>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</si>
  <si>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</si>
  <si>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</si>
  <si>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</si>
  <si>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</si>
  <si>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</si>
  <si>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</si>
  <si>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</si>
  <si>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</si>
  <si>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</si>
  <si>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</si>
  <si>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</si>
  <si>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</si>
  <si>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</si>
  <si>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</si>
  <si>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</si>
  <si>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</si>
  <si>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</si>
  <si>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</si>
  <si>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</si>
  <si>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</si>
  <si>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</si>
  <si>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</si>
  <si>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</si>
  <si>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</si>
  <si>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</si>
  <si>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</si>
  <si>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</si>
  <si>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</si>
  <si>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</si>
  <si>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</si>
  <si>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</si>
  <si>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</si>
  <si>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</si>
  <si>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</si>
  <si>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</si>
  <si>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</si>
  <si>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</si>
  <si>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</si>
  <si>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</si>
  <si>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</si>
  <si>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</si>
  <si>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</si>
  <si>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</si>
  <si>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</si>
  <si>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</si>
  <si>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</si>
  <si>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</si>
  <si>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</si>
  <si>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</si>
  <si>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</si>
  <si>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</si>
  <si>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</si>
  <si>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</si>
  <si>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</si>
  <si>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</si>
  <si>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</si>
  <si>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</si>
  <si>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</si>
  <si>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</si>
  <si>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</si>
  <si>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</si>
  <si>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</si>
  <si>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</si>
  <si>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</si>
  <si>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</si>
  <si>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</si>
  <si>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</si>
  <si>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</si>
  <si>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</si>
  <si>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</si>
  <si>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</si>
  <si>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</si>
  <si>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</si>
  <si>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</si>
  <si>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</si>
  <si>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</si>
  <si>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</si>
  <si>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</si>
  <si>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</si>
  <si>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</si>
  <si>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</si>
  <si>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</si>
  <si>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</si>
  <si>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</si>
  <si>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</si>
  <si>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</si>
  <si>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</si>
  <si>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</si>
  <si>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</si>
  <si>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</si>
  <si>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</si>
  <si>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</si>
  <si>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</si>
  <si>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</si>
  <si>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</si>
  <si>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</si>
  <si>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</si>
  <si>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</si>
  <si>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</si>
  <si>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</si>
  <si>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</si>
  <si>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</si>
  <si>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</si>
  <si>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</si>
  <si>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</si>
  <si>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</si>
  <si>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</si>
  <si>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</si>
  <si>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</si>
  <si>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</si>
  <si>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</si>
  <si>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</si>
  <si>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</si>
  <si>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</si>
  <si>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</si>
  <si>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</si>
  <si>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</si>
  <si>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</si>
  <si>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</si>
  <si>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</si>
  <si>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</si>
  <si>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</si>
  <si>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</si>
  <si>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</si>
  <si>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</si>
  <si>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</si>
  <si>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</si>
  <si>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</si>
  <si>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</si>
  <si>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</si>
  <si>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</si>
  <si>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</si>
  <si>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</si>
  <si>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</si>
  <si>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</si>
  <si>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</si>
  <si>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</si>
  <si>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</si>
  <si>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</si>
  <si>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</si>
  <si>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</si>
  <si>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</si>
  <si>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</si>
  <si>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</si>
  <si>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</si>
  <si>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</si>
  <si>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</si>
  <si>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</si>
  <si>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</si>
  <si>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</si>
  <si>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</si>
  <si>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</si>
  <si>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</si>
  <si>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</si>
  <si>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</si>
  <si>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</si>
  <si>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</si>
  <si>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</si>
  <si>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</si>
  <si>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</si>
  <si>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</si>
  <si>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</si>
  <si>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</si>
  <si>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</si>
  <si>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</si>
  <si>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</si>
  <si>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</si>
  <si>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</si>
  <si>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</si>
  <si>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</si>
  <si>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</si>
  <si>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</si>
  <si>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</si>
  <si>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</si>
  <si>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</si>
  <si>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</si>
  <si>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</si>
  <si>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</si>
  <si>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</si>
  <si>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</si>
  <si>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</si>
  <si>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</si>
  <si>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</si>
  <si>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</si>
  <si>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</si>
  <si>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</si>
  <si>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</si>
  <si>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</si>
  <si>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</si>
  <si>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</si>
  <si>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</si>
  <si>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</si>
  <si>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</si>
  <si>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</si>
  <si>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</si>
  <si>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</si>
  <si>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</si>
  <si>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</si>
  <si>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</si>
  <si>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</si>
  <si>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</si>
  <si>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</si>
  <si>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</si>
  <si>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</si>
  <si>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</si>
  <si>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</si>
  <si>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</si>
  <si>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</si>
  <si>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</si>
  <si>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</si>
  <si>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</si>
  <si>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</si>
  <si>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</si>
  <si>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</si>
  <si>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</si>
  <si>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</si>
  <si>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</si>
  <si>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</si>
  <si>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</si>
  <si>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</si>
  <si>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</si>
  <si>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</si>
  <si>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</si>
  <si>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</si>
  <si>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</si>
  <si>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</si>
  <si>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</si>
  <si>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</si>
  <si>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</si>
  <si>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</si>
  <si>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</si>
  <si>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</si>
  <si>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</si>
  <si>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</si>
  <si>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</si>
  <si>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</si>
  <si>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</si>
  <si>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</si>
  <si>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</si>
  <si>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</si>
  <si>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</si>
  <si>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</si>
  <si>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</si>
  <si>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</si>
  <si>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</si>
  <si>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</si>
  <si>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</si>
  <si>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</si>
  <si>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</si>
  <si>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</si>
  <si>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</si>
  <si>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</si>
  <si>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</si>
  <si>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</si>
  <si>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</si>
  <si>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</si>
  <si>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</si>
  <si>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</si>
  <si>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</si>
  <si>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</si>
  <si>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</si>
  <si>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</si>
  <si>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</si>
  <si>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</si>
  <si>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</si>
  <si>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</si>
  <si>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</si>
  <si>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</si>
  <si>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</si>
  <si>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</si>
  <si>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</si>
  <si>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</si>
  <si>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</si>
  <si>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</si>
  <si>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</si>
  <si>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</si>
  <si>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</si>
  <si>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</si>
  <si>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</si>
  <si>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</si>
  <si>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</si>
  <si>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</si>
  <si>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</si>
  <si>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</si>
  <si>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</si>
  <si>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</si>
  <si>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</si>
  <si>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</si>
  <si>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</si>
  <si>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</si>
  <si>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</si>
  <si>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</si>
  <si>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</si>
  <si>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</si>
  <si>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</si>
  <si>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</si>
  <si>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</si>
  <si>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</si>
  <si>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</si>
  <si>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</si>
  <si>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</si>
  <si>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</si>
  <si>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</si>
  <si>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</si>
  <si>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</si>
  <si>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</si>
  <si>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</si>
  <si>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</si>
  <si>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</si>
  <si>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</si>
  <si>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</si>
  <si>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</si>
  <si>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</si>
  <si>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</si>
  <si>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</si>
  <si>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</si>
  <si>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</si>
  <si>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</si>
  <si>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</si>
  <si>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</si>
  <si>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</si>
  <si>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</si>
  <si>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</si>
  <si>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</si>
  <si>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</si>
  <si>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</si>
  <si>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</si>
  <si>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</si>
  <si>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</si>
  <si>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</si>
  <si>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</si>
  <si>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</si>
  <si>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</si>
  <si>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</si>
  <si>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</si>
  <si>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</si>
  <si>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</si>
  <si>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</si>
  <si>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</si>
  <si>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</si>
  <si>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</si>
  <si>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</si>
  <si>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</si>
  <si>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</si>
  <si>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</si>
  <si>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</si>
  <si>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</si>
  <si>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</si>
  <si>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</si>
  <si>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</si>
  <si>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</si>
  <si>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</si>
  <si>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</si>
  <si>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</si>
  <si>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</si>
  <si>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</si>
  <si>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</si>
  <si>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</si>
  <si>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</si>
  <si>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</si>
  <si>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</si>
  <si>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</si>
  <si>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</si>
  <si>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</si>
  <si>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</si>
  <si>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</si>
  <si>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</si>
  <si>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</si>
  <si>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</si>
  <si>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</si>
  <si>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</si>
  <si>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</si>
  <si>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</si>
  <si>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</si>
  <si>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</si>
  <si>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</si>
  <si>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</si>
  <si>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</si>
  <si>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</si>
  <si>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</si>
  <si>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</si>
  <si>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</si>
  <si>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</si>
  <si>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</si>
  <si>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</si>
  <si>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</si>
  <si>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</si>
  <si>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</si>
  <si>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</si>
  <si>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</si>
  <si>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</si>
  <si>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</si>
  <si>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</si>
  <si>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</si>
  <si>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</si>
  <si>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</si>
  <si>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</si>
  <si>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</si>
  <si>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</si>
  <si>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</si>
  <si>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</si>
  <si>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</si>
  <si>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</si>
  <si>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</si>
  <si>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</si>
  <si>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</si>
  <si>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</si>
  <si>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</si>
  <si>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</si>
  <si>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</si>
  <si>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</si>
  <si>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</si>
  <si>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</si>
  <si>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</si>
  <si>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</si>
  <si>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</si>
  <si>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</si>
  <si>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</si>
  <si>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</si>
  <si>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</si>
  <si>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</si>
  <si>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</si>
  <si>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</si>
  <si>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</si>
  <si>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</si>
  <si>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</si>
  <si>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</si>
  <si>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</si>
  <si>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</si>
  <si>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</si>
  <si>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</si>
  <si>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</si>
  <si>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</si>
  <si>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</si>
  <si>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</si>
  <si>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</si>
  <si>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</si>
  <si>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</si>
  <si>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</si>
  <si>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</si>
  <si>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</si>
  <si>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</si>
  <si>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</si>
  <si>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</si>
  <si>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</si>
  <si>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</si>
  <si>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</si>
  <si>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</si>
  <si>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</si>
  <si>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</si>
  <si>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</si>
  <si>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</si>
  <si>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</si>
  <si>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</si>
  <si>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</si>
  <si>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</si>
  <si>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</si>
  <si>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</si>
  <si>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</si>
  <si>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</si>
  <si>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</si>
  <si>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</si>
  <si>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</si>
  <si>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</si>
  <si>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</si>
  <si>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</si>
  <si>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</si>
  <si>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</si>
  <si>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</si>
  <si>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</si>
  <si>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</si>
  <si>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</si>
  <si>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</si>
  <si>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</si>
  <si>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</si>
  <si>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</si>
  <si>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</si>
  <si>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</si>
  <si>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</si>
  <si>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</si>
  <si>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</si>
  <si>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</si>
  <si>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</si>
  <si>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</si>
  <si>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</si>
  <si>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</si>
  <si>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</si>
  <si>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</si>
  <si>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</si>
  <si>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</si>
  <si>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</si>
  <si>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</si>
  <si>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</si>
  <si>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</si>
  <si>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</si>
  <si>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</si>
  <si>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</si>
  <si>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</si>
  <si>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</si>
  <si>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</si>
  <si>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</si>
  <si>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</si>
  <si>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</si>
  <si>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</si>
  <si>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</si>
  <si>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</si>
  <si>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</si>
  <si>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</si>
  <si>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</si>
  <si>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</si>
  <si>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</si>
  <si>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</si>
  <si>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</si>
  <si>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</si>
  <si>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</si>
  <si>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</si>
  <si>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</si>
  <si>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</si>
  <si>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</si>
  <si>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</si>
  <si>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</si>
  <si>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</si>
  <si>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</si>
  <si>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</si>
  <si>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</si>
  <si>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</si>
  <si>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</si>
  <si>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</si>
  <si>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</si>
  <si>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</si>
  <si>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</si>
  <si>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</si>
  <si>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</si>
  <si>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</si>
  <si>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</si>
  <si>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</si>
  <si>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</si>
  <si>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</si>
  <si>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</si>
  <si>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</si>
  <si>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</si>
  <si>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</si>
  <si>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</si>
  <si>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</si>
  <si>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</si>
  <si>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</si>
  <si>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</si>
  <si>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</si>
  <si>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</si>
  <si>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</si>
  <si>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</si>
  <si>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</si>
  <si>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</si>
  <si>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</si>
  <si>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</si>
  <si>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</si>
  <si>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</si>
  <si>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</si>
  <si>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</si>
  <si>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</si>
  <si>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</si>
  <si>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</si>
  <si>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</si>
  <si>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</si>
  <si>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</si>
  <si>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</si>
  <si>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</si>
  <si>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</si>
  <si>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</si>
  <si>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</si>
  <si>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</si>
  <si>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</si>
  <si>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</si>
  <si>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</si>
  <si>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</si>
  <si>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</si>
  <si>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</si>
  <si>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</si>
  <si>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</si>
  <si>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</si>
  <si>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</si>
  <si>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</si>
  <si>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</si>
  <si>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</si>
  <si>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</si>
  <si>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</si>
  <si>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</si>
  <si>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</si>
  <si>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</si>
  <si>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</si>
  <si>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</si>
  <si>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</si>
  <si>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</si>
  <si>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</si>
  <si>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</si>
  <si>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</si>
  <si>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</si>
  <si>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</si>
  <si>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</si>
  <si>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</si>
  <si>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</si>
  <si>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</si>
  <si>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</si>
  <si>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</si>
  <si>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</si>
  <si>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</si>
  <si>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</si>
  <si>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</si>
  <si>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</si>
  <si>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</si>
  <si>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</si>
  <si>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</si>
  <si>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</si>
  <si>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</si>
  <si>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</si>
  <si>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</si>
  <si>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</si>
  <si>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</si>
  <si>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</si>
  <si>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</si>
  <si>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</si>
  <si>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</si>
  <si>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</si>
  <si>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</si>
  <si>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</si>
  <si>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</si>
  <si>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</si>
  <si>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</si>
  <si>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</si>
  <si>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</si>
  <si>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</si>
  <si>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</si>
  <si>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</si>
  <si>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</si>
  <si>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</si>
  <si>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</si>
  <si>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</si>
  <si>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</si>
  <si>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</si>
  <si>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</si>
  <si>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</si>
  <si>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</si>
  <si>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</si>
  <si>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</si>
  <si>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</si>
  <si>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</si>
  <si>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</si>
  <si>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</si>
  <si>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</si>
  <si>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</si>
  <si>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</si>
  <si>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</si>
  <si>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</si>
  <si>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</si>
  <si>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</si>
  <si>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</si>
  <si>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</si>
  <si>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</si>
  <si>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</si>
  <si>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</si>
  <si>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</si>
  <si>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</si>
  <si>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</si>
  <si>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</si>
  <si>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</si>
  <si>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</si>
  <si>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</si>
  <si>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</si>
  <si>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</si>
  <si>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</si>
  <si>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</si>
  <si>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</si>
  <si>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</si>
  <si>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</si>
  <si>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</si>
  <si>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</si>
  <si>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</si>
  <si>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</si>
  <si>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</si>
  <si>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</si>
  <si>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</si>
  <si>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</si>
  <si>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</si>
  <si>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</si>
  <si>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</si>
  <si>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</si>
  <si>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</si>
  <si>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</si>
  <si>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</si>
  <si>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</si>
  <si>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</si>
  <si>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</si>
  <si>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</si>
  <si>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</si>
  <si>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</si>
  <si>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</si>
  <si>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</si>
  <si>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</si>
  <si>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</si>
  <si>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</si>
  <si>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</si>
  <si>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</si>
  <si>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</si>
  <si>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</si>
  <si>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</si>
  <si>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</si>
  <si>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</si>
  <si>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</si>
  <si>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</si>
  <si>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</si>
  <si>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</si>
  <si>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</si>
  <si>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</si>
  <si>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</si>
  <si>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</si>
  <si>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</si>
  <si>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</si>
  <si>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</si>
  <si>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</si>
  <si>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</si>
  <si>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</si>
  <si>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</si>
  <si>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</si>
  <si>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</si>
  <si>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</si>
  <si>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</si>
  <si>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</si>
  <si>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</si>
  <si>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</si>
  <si>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</si>
  <si>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</si>
  <si>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</si>
  <si>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</si>
  <si>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</si>
  <si>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</si>
  <si>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</si>
  <si>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</si>
  <si>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</si>
  <si>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</si>
  <si>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</si>
  <si>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</si>
  <si>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</si>
  <si>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</si>
  <si>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</si>
  <si>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</si>
  <si>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</si>
  <si>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</si>
  <si>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</si>
  <si>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</si>
  <si>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</si>
  <si>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</si>
  <si>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</si>
  <si>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</si>
  <si>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</si>
  <si>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</si>
  <si>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</si>
  <si>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</si>
  <si>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</si>
  <si>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</si>
  <si>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</si>
  <si>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</si>
  <si>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</si>
  <si>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</si>
  <si>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</si>
  <si>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</si>
  <si>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</si>
  <si>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</si>
  <si>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</si>
  <si>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</si>
  <si>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</si>
  <si>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</si>
  <si>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</si>
  <si>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</si>
  <si>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</si>
  <si>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</si>
  <si>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</si>
  <si>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</si>
  <si>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</si>
  <si>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</si>
  <si>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</si>
  <si>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</si>
  <si>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</si>
  <si>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</si>
  <si>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</si>
  <si>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</si>
  <si>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</si>
  <si>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</si>
  <si>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</si>
  <si>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</si>
  <si>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</si>
  <si>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</si>
  <si>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</si>
  <si>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</si>
  <si>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</si>
  <si>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</si>
  <si>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</si>
  <si>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</si>
  <si>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</si>
  <si>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</si>
  <si>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</si>
  <si>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</si>
  <si>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</si>
  <si>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</si>
  <si>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</si>
  <si>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</si>
  <si>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</si>
  <si>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</si>
  <si>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</si>
  <si>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</si>
  <si>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</si>
  <si>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</si>
  <si>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</si>
  <si>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</si>
  <si>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</si>
  <si>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</si>
  <si>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</si>
  <si>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</si>
  <si>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</si>
  <si>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</si>
  <si>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</si>
  <si>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</si>
  <si>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</si>
  <si>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</si>
  <si>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</si>
  <si>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</si>
  <si>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</si>
  <si>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</si>
  <si>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</si>
  <si>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</si>
  <si>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</si>
  <si>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</si>
  <si>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</si>
  <si>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</si>
  <si>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</si>
  <si>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</si>
  <si>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</si>
  <si>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</si>
  <si>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</si>
  <si>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</si>
  <si>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</si>
  <si>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</si>
  <si>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</si>
  <si>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</si>
  <si>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</si>
  <si>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</si>
  <si>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</si>
  <si>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</si>
  <si>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</si>
  <si>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</si>
  <si>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</si>
  <si>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</si>
  <si>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</si>
  <si>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</si>
  <si>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</si>
  <si>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</si>
  <si>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</si>
  <si>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</si>
  <si>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</si>
  <si>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</si>
  <si>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</si>
  <si>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</si>
  <si>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</si>
  <si>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</si>
  <si>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</si>
  <si>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</si>
  <si>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</si>
  <si>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</si>
  <si>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</si>
  <si>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</si>
  <si>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</si>
  <si>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</si>
  <si>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</si>
  <si>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</si>
  <si>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</si>
  <si>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</si>
  <si>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</si>
  <si>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</si>
  <si>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</si>
  <si>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</si>
  <si>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</si>
  <si>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</si>
  <si>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</si>
  <si>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</si>
  <si>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</si>
  <si>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</si>
  <si>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</si>
  <si>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</si>
  <si>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</si>
  <si>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</si>
  <si>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</si>
  <si>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</si>
  <si>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</si>
  <si>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</si>
  <si>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</si>
  <si>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</si>
  <si>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</si>
  <si>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</si>
  <si>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</si>
  <si>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</si>
  <si>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</si>
  <si>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</si>
  <si>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</si>
  <si>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</si>
  <si>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</si>
  <si>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</si>
  <si>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</si>
  <si>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</si>
  <si>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</si>
  <si>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</si>
  <si>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</si>
  <si>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</si>
  <si>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</si>
  <si>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</si>
  <si>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</si>
  <si>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</si>
  <si>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</si>
  <si>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</si>
  <si>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</si>
  <si>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</si>
  <si>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</si>
  <si>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</si>
  <si>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</si>
  <si>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</si>
  <si>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</si>
  <si>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</si>
  <si>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</si>
  <si>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</si>
  <si>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</si>
  <si>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</si>
  <si>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</si>
  <si>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</si>
  <si>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</si>
  <si>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</si>
  <si>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</si>
  <si>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</si>
  <si>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</si>
  <si>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</si>
  <si>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</si>
  <si>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</si>
  <si>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</si>
  <si>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</si>
  <si>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</si>
  <si>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</si>
  <si>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</si>
  <si>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</si>
  <si>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</si>
  <si>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</si>
  <si>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</si>
  <si>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</si>
  <si>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</si>
  <si>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</si>
  <si>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</si>
  <si>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</si>
  <si>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</si>
  <si>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</si>
  <si>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</si>
  <si>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</si>
  <si>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</si>
  <si>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</si>
  <si>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</si>
  <si>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</si>
  <si>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</si>
  <si>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</si>
  <si>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</si>
  <si>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</si>
  <si>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</si>
  <si>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</si>
  <si>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</si>
  <si>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</si>
  <si>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</si>
  <si>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</si>
  <si>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</si>
  <si>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</si>
  <si>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</si>
  <si>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</si>
  <si>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</si>
  <si>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</si>
  <si>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</si>
  <si>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</si>
  <si>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</si>
  <si>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</si>
  <si>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</si>
  <si>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</si>
  <si>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</si>
  <si>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</si>
  <si>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</si>
  <si>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</si>
  <si>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</si>
  <si>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</si>
  <si>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</si>
  <si>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</si>
  <si>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</si>
  <si>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</si>
  <si>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</si>
  <si>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</si>
  <si>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</si>
  <si>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</si>
  <si>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</si>
  <si>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</si>
  <si>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</si>
  <si>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</si>
  <si>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</si>
  <si>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</si>
  <si>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</si>
  <si>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</si>
  <si>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</si>
  <si>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</si>
  <si>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</si>
  <si>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</si>
  <si>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</si>
  <si>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</si>
  <si>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</si>
  <si>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</si>
  <si>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</si>
  <si>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</si>
  <si>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</si>
  <si>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</si>
  <si>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</si>
  <si>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</si>
  <si>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</si>
  <si>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</si>
  <si>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</si>
  <si>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</si>
  <si>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</si>
  <si>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</si>
  <si>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</si>
  <si>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</si>
  <si>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</si>
  <si>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</si>
  <si>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</si>
  <si>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</si>
  <si>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</si>
  <si>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</si>
  <si>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</si>
  <si>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</si>
  <si>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</si>
  <si>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</si>
  <si>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</si>
  <si>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</si>
  <si>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</si>
  <si>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</si>
  <si>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</si>
  <si>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</si>
  <si>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</si>
  <si>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</si>
  <si>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</si>
  <si>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</si>
  <si>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</si>
  <si>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</si>
  <si>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</si>
  <si>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</si>
  <si>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</si>
  <si>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</si>
  <si>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</si>
  <si>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</si>
  <si>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</si>
  <si>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</si>
  <si>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</si>
  <si>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</si>
  <si>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</si>
  <si>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</si>
  <si>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</si>
  <si>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</si>
  <si>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</si>
  <si>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</si>
  <si>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</si>
  <si>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</si>
  <si>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</si>
  <si>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</si>
  <si>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</si>
  <si>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</si>
  <si>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</si>
  <si>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</si>
  <si>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</si>
  <si>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</si>
  <si>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</si>
  <si>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</si>
  <si>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</si>
  <si>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</si>
  <si>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</si>
  <si>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</si>
  <si>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</si>
  <si>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</si>
  <si>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</si>
  <si>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</si>
  <si>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</si>
  <si>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</si>
  <si>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</si>
  <si>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</si>
  <si>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</si>
  <si>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</si>
  <si>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</si>
  <si>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</si>
  <si>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</si>
  <si>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</si>
  <si>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</si>
  <si>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</si>
  <si>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</si>
  <si>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</si>
  <si>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</si>
  <si>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</si>
  <si>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</si>
  <si>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</si>
  <si>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</si>
  <si>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</si>
  <si>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</si>
  <si>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</si>
  <si>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</si>
  <si>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</si>
  <si>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</si>
  <si>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</si>
  <si>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</si>
  <si>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</si>
  <si>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</si>
  <si>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</si>
  <si>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</si>
  <si>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</si>
  <si>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</si>
  <si>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</si>
  <si>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</si>
  <si>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</si>
  <si>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</si>
  <si>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</si>
  <si>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</si>
  <si>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</si>
  <si>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</si>
  <si>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</si>
  <si>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</si>
  <si>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</si>
  <si>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</si>
  <si>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</si>
  <si>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</si>
  <si>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</si>
  <si>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</si>
  <si>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</si>
  <si>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</si>
  <si>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</si>
  <si>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</si>
  <si>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</si>
  <si>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</si>
  <si>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</si>
  <si>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</si>
  <si>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</si>
  <si>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</si>
  <si>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</si>
  <si>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</si>
  <si>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</si>
  <si>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</si>
  <si>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</si>
  <si>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</si>
  <si>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</si>
  <si>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</si>
  <si>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</si>
  <si>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</si>
  <si>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</si>
  <si>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</si>
  <si>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</si>
  <si>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</si>
  <si>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</si>
  <si>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</si>
  <si>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</si>
  <si>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</si>
  <si>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</si>
  <si>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</si>
  <si>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</si>
  <si>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</si>
  <si>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</si>
  <si>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</si>
  <si>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</si>
  <si>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</si>
  <si>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</si>
  <si>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</si>
  <si>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</si>
  <si>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</si>
  <si>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</si>
  <si>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</si>
  <si>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</si>
  <si>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</si>
  <si>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</si>
  <si>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</si>
  <si>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</si>
  <si>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</si>
  <si>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</si>
  <si>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</si>
  <si>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</si>
  <si>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</si>
  <si>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</si>
  <si>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</si>
  <si>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</si>
  <si>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</si>
  <si>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</si>
  <si>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</si>
  <si>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</si>
  <si>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</si>
  <si>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</si>
  <si>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</si>
  <si>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</si>
  <si>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</si>
  <si>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</si>
  <si>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</si>
  <si>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</si>
  <si>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</si>
  <si>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</si>
  <si>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</si>
  <si>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</si>
  <si>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</si>
  <si>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</si>
  <si>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</si>
  <si>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</si>
  <si>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</si>
  <si>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</si>
  <si>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</si>
  <si>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</si>
  <si>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</si>
  <si>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</si>
  <si>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</si>
  <si>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</si>
  <si>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</si>
  <si>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</si>
  <si>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</si>
  <si>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</si>
  <si>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</si>
  <si>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</si>
  <si>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</si>
  <si>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</si>
  <si>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</si>
  <si>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</si>
  <si>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</si>
  <si>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</si>
  <si>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</si>
  <si>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</si>
  <si>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</si>
  <si>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</si>
  <si>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</si>
  <si>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</si>
  <si>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</si>
  <si>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</si>
  <si>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</si>
  <si>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</si>
  <si>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</si>
  <si>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</si>
  <si>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</si>
  <si>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</si>
  <si>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</si>
  <si>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</si>
  <si>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</si>
  <si>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</si>
  <si>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</si>
  <si>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</si>
  <si>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</si>
  <si>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</si>
  <si>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</si>
  <si>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</si>
  <si>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</si>
  <si>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</si>
  <si>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</si>
  <si>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</si>
  <si>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</si>
  <si>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</si>
  <si>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</si>
  <si>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</si>
  <si>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</si>
  <si>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</si>
  <si>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</si>
  <si>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</si>
  <si>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</si>
  <si>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</si>
  <si>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</si>
  <si>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</si>
  <si>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</si>
  <si>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</si>
  <si>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</si>
  <si>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</si>
  <si>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</si>
  <si>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</si>
  <si>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</si>
  <si>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</si>
  <si>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</si>
  <si>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</si>
  <si>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</si>
  <si>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</si>
  <si>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</si>
  <si>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</si>
  <si>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</si>
  <si>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</si>
  <si>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</si>
  <si>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</si>
  <si>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</si>
  <si>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</si>
  <si>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</si>
  <si>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</si>
  <si>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</si>
  <si>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</si>
  <si>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</si>
  <si>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</si>
  <si>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</si>
  <si>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</si>
  <si>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</si>
  <si>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</si>
  <si>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</si>
  <si>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</si>
  <si>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</si>
  <si>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</si>
  <si>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</si>
  <si>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</si>
  <si>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</si>
  <si>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</si>
  <si>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</si>
  <si>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</si>
  <si>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</si>
  <si>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</si>
  <si>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</si>
  <si>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</si>
  <si>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</si>
  <si>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</si>
  <si>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</si>
  <si>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</si>
  <si>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</si>
  <si>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</si>
  <si>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</si>
  <si>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</si>
  <si>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</si>
  <si>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</si>
  <si>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</si>
  <si>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</si>
  <si>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</si>
  <si>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</si>
  <si>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</si>
  <si>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</si>
  <si>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</si>
  <si>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</si>
  <si>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</si>
  <si>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</si>
  <si>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</si>
  <si>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</si>
  <si>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</si>
  <si>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</si>
  <si>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</si>
  <si>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</si>
  <si>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</si>
  <si>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</si>
  <si>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</si>
  <si>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</si>
  <si>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</si>
  <si>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</si>
  <si>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</si>
  <si>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</si>
  <si>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</si>
  <si>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</si>
  <si>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</si>
  <si>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</si>
  <si>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</si>
  <si>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</si>
  <si>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</si>
  <si>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</si>
  <si>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</si>
  <si>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</si>
  <si>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</si>
  <si>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</si>
  <si>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</si>
  <si>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</si>
  <si>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</si>
  <si>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</si>
  <si>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</si>
  <si>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</si>
  <si>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</si>
  <si>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</si>
  <si>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</si>
  <si>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</si>
  <si>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</si>
  <si>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</si>
  <si>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</si>
  <si>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</si>
  <si>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</si>
  <si>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</si>
  <si>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</si>
  <si>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</si>
  <si>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</si>
  <si>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</si>
  <si>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</si>
  <si>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</si>
  <si>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</si>
  <si>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</si>
  <si>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</si>
  <si>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</si>
  <si>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</si>
  <si>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</si>
  <si>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</si>
  <si>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</si>
  <si>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</si>
  <si>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</si>
  <si>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</si>
  <si>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</si>
  <si>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</si>
  <si>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</si>
  <si>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</si>
  <si>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</si>
  <si>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</si>
  <si>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</si>
  <si>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</si>
  <si>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</si>
  <si>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</si>
  <si>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</si>
  <si>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</si>
  <si>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</si>
  <si>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</si>
  <si>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</si>
  <si>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</si>
  <si>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</si>
  <si>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</si>
  <si>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</si>
  <si>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</si>
  <si>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</si>
  <si>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</si>
  <si>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</si>
  <si>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</si>
  <si>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</si>
  <si>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</si>
  <si>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</si>
  <si>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</si>
  <si>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</si>
  <si>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</si>
  <si>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</si>
  <si>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</si>
  <si>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</si>
  <si>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</si>
  <si>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</si>
  <si>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</si>
  <si>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</si>
  <si>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</si>
  <si>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</si>
  <si>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</si>
  <si>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</si>
  <si>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</si>
  <si>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</si>
  <si>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</si>
  <si>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</si>
  <si>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</si>
  <si>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</si>
  <si>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</si>
  <si>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</si>
  <si>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</si>
  <si>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</si>
  <si>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</si>
  <si>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</si>
  <si>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</si>
  <si>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</si>
  <si>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</si>
  <si>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</si>
  <si>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</si>
  <si>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</si>
  <si>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</si>
  <si>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</si>
  <si>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</si>
  <si>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</si>
  <si>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</si>
  <si>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</si>
  <si>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</si>
  <si>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</si>
  <si>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</si>
  <si>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</si>
  <si>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</si>
  <si>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</si>
  <si>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</si>
  <si>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</si>
  <si>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</si>
  <si>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</si>
  <si>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</si>
  <si>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</si>
  <si>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</si>
  <si>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</si>
  <si>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</si>
  <si>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</si>
  <si>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</si>
  <si>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</si>
  <si>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</si>
  <si>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</si>
  <si>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</si>
  <si>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</si>
  <si>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</si>
  <si>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</si>
  <si>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</si>
  <si>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</si>
  <si>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</si>
  <si>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</si>
  <si>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</si>
  <si>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</si>
  <si>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</si>
  <si>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</si>
  <si>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</si>
  <si>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</si>
  <si>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</si>
  <si>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</si>
  <si>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</si>
  <si>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</si>
  <si>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</si>
  <si>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</si>
  <si>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</si>
  <si>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</si>
  <si>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</si>
  <si>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</si>
  <si>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</si>
  <si>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</si>
  <si>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</si>
  <si>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</si>
  <si>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</si>
  <si>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</si>
  <si>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</si>
  <si>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</si>
  <si>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</si>
  <si>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</si>
  <si>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</si>
  <si>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</si>
  <si>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</si>
  <si>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</si>
  <si>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</si>
  <si>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</si>
  <si>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</si>
  <si>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</si>
  <si>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</si>
  <si>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</si>
  <si>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</si>
  <si>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</si>
  <si>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</si>
  <si>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</si>
  <si>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</si>
  <si>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</si>
  <si>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</si>
  <si>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</si>
  <si>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</si>
  <si>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</si>
  <si>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</si>
  <si>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</si>
  <si>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</si>
  <si>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</si>
  <si>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</si>
  <si>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</si>
  <si>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</si>
  <si>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</si>
  <si>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</si>
  <si>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</si>
  <si>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</si>
  <si>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</si>
  <si>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</si>
  <si>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</si>
  <si>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</si>
  <si>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</si>
  <si>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</si>
  <si>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</si>
  <si>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</si>
  <si>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</si>
  <si>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</si>
  <si>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</si>
  <si>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</si>
  <si>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</si>
  <si>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</si>
  <si>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</si>
  <si>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</si>
  <si>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</si>
  <si>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</si>
  <si>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</si>
  <si>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</si>
  <si>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</si>
  <si>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</si>
  <si>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</si>
  <si>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</si>
  <si>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</si>
  <si>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</si>
  <si>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</si>
  <si>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</si>
  <si>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</si>
  <si>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</si>
  <si>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</si>
  <si>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</si>
  <si>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</si>
  <si>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</si>
  <si>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</si>
  <si>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</si>
  <si>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</si>
  <si>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</si>
  <si>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</si>
  <si>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</si>
  <si>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</si>
  <si>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</si>
  <si>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</si>
  <si>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</si>
  <si>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</si>
  <si>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</si>
  <si>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</si>
  <si>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</si>
  <si>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</si>
  <si>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</si>
  <si>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</si>
  <si>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</si>
  <si>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</si>
  <si>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</si>
  <si>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</si>
  <si>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</si>
  <si>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</si>
  <si>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</si>
  <si>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</si>
  <si>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</si>
  <si>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</si>
  <si>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</si>
  <si>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</si>
  <si>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</si>
  <si>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</si>
  <si>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</si>
  <si>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</si>
  <si>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</si>
  <si>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</si>
  <si>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</si>
  <si>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</si>
  <si>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</si>
  <si>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</si>
  <si>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</si>
  <si>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</si>
  <si>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</si>
  <si>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</si>
  <si>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</si>
  <si>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</si>
  <si>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</si>
  <si>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</si>
  <si>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</si>
  <si>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</si>
  <si>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</si>
  <si>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</si>
  <si>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</si>
  <si>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</si>
  <si>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</si>
  <si>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</si>
  <si>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</si>
  <si>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</si>
  <si>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</si>
  <si>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</si>
  <si>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</si>
  <si>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</si>
  <si>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</si>
  <si>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</si>
  <si>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</si>
  <si>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</si>
  <si>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</si>
  <si>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</si>
  <si>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</si>
  <si>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</si>
  <si>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</si>
  <si>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</si>
  <si>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</si>
  <si>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</si>
  <si>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</si>
  <si>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</si>
  <si>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</si>
  <si>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</si>
  <si>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</si>
  <si>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</si>
  <si>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</si>
  <si>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</si>
  <si>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</si>
  <si>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</si>
  <si>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</si>
  <si>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</si>
  <si>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</si>
  <si>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</si>
  <si>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</si>
  <si>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</si>
  <si>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</si>
  <si>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</si>
  <si>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</si>
  <si>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</si>
  <si>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</si>
  <si>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</si>
  <si>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</si>
  <si>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</si>
  <si>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</si>
  <si>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</si>
  <si>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</si>
  <si>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</si>
  <si>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</si>
  <si>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</si>
  <si>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</si>
  <si>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</si>
  <si>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</si>
  <si>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</si>
  <si>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</si>
  <si>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</si>
  <si>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</si>
  <si>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</si>
  <si>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</si>
  <si>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</si>
  <si>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</si>
  <si>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</si>
  <si>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</si>
  <si>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</si>
  <si>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</si>
  <si>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</si>
  <si>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</si>
  <si>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</si>
  <si>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</si>
  <si>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</si>
  <si>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</si>
  <si>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</si>
  <si>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</si>
  <si>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</si>
  <si>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</si>
  <si>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</si>
  <si>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</si>
  <si>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</si>
  <si>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</si>
  <si>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</si>
  <si>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</si>
  <si>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</si>
  <si>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</si>
  <si>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</si>
  <si>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</si>
  <si>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</si>
  <si>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</si>
  <si>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</si>
  <si>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</si>
  <si>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</si>
  <si>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</si>
  <si>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</si>
  <si>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</si>
  <si>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</si>
  <si>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</si>
  <si>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</si>
  <si>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</si>
  <si>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</si>
  <si>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</si>
  <si>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</si>
  <si>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</si>
  <si>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</si>
  <si>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</si>
  <si>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</si>
  <si>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</si>
  <si>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</si>
  <si>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</si>
  <si>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</si>
  <si>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</si>
  <si>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</si>
  <si>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</si>
  <si>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</si>
  <si>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</si>
  <si>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</si>
  <si>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</si>
  <si>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</si>
  <si>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</si>
  <si>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</si>
  <si>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</si>
  <si>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</si>
  <si>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</si>
  <si>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</si>
  <si>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</si>
  <si>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</si>
  <si>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</si>
  <si>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</si>
  <si>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</si>
  <si>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</si>
  <si>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</si>
  <si>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</si>
  <si>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</si>
  <si>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</si>
  <si>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</si>
  <si>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</si>
  <si>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</si>
  <si>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</si>
  <si>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</si>
  <si>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</si>
  <si>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</si>
  <si>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</si>
  <si>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</si>
  <si>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</si>
  <si>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</si>
  <si>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</si>
  <si>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</si>
  <si>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</si>
  <si>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</si>
  <si>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</si>
  <si>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</si>
  <si>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</si>
  <si>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</si>
  <si>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</si>
  <si>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</si>
  <si>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</si>
  <si>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</si>
  <si>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</si>
  <si>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</si>
  <si>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</si>
  <si>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</si>
  <si>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</si>
  <si>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</si>
  <si>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</si>
  <si>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</si>
  <si>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</si>
  <si>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</si>
  <si>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</si>
  <si>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</si>
  <si>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</si>
  <si>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</si>
  <si>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</si>
  <si>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</si>
  <si>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</si>
  <si>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</si>
  <si>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</si>
  <si>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</si>
  <si>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</si>
  <si>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</si>
  <si>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</si>
  <si>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</si>
  <si>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</si>
  <si>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</si>
  <si>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</si>
  <si>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</si>
  <si>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</si>
  <si>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</si>
  <si>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</si>
  <si>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</si>
  <si>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</si>
  <si>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</si>
  <si>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</si>
  <si>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</si>
  <si>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</si>
  <si>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</si>
  <si>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</si>
  <si>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</si>
  <si>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</si>
  <si>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</si>
  <si>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</si>
  <si>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</si>
  <si>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</si>
  <si>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</si>
  <si>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</si>
  <si>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</si>
  <si>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</si>
  <si>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</si>
  <si>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</si>
  <si>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</si>
  <si>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</si>
  <si>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</si>
  <si>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</si>
  <si>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</si>
  <si>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</si>
  <si>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</si>
  <si>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</si>
  <si>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</si>
  <si>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</si>
  <si>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</si>
  <si>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</si>
  <si>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</si>
  <si>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</si>
  <si>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</si>
  <si>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</si>
  <si>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</si>
  <si>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</si>
  <si>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</si>
  <si>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</si>
  <si>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</si>
  <si>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</si>
  <si>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</si>
  <si>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</si>
  <si>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</si>
  <si>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</si>
  <si>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</si>
  <si>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</si>
  <si>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</si>
  <si>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</si>
  <si>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</si>
  <si>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</si>
  <si>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</si>
  <si>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</si>
  <si>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</si>
  <si>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</si>
  <si>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</si>
  <si>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</si>
  <si>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</si>
  <si>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</si>
  <si>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</si>
  <si>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</si>
  <si>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</si>
  <si>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</si>
  <si>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</si>
  <si>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</si>
  <si>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</si>
  <si>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</si>
  <si>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</si>
  <si>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</si>
  <si>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</si>
  <si>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</si>
  <si>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</si>
  <si>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</si>
  <si>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</si>
  <si>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</si>
  <si>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</si>
  <si>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</si>
  <si>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</si>
  <si>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</si>
  <si>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</si>
  <si>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</si>
  <si>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</si>
  <si>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</si>
  <si>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</si>
  <si>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</si>
  <si>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</si>
  <si>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</si>
  <si>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</si>
  <si>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</si>
  <si>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</si>
  <si>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</si>
  <si>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</si>
  <si>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</si>
  <si>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</si>
  <si>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</si>
  <si>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</si>
  <si>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</si>
  <si>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</si>
  <si>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</si>
  <si>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</si>
  <si>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</si>
  <si>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</si>
  <si>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</si>
  <si>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</si>
  <si>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</si>
  <si>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</si>
  <si>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</si>
  <si>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</si>
  <si>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</si>
  <si>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</si>
  <si>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</si>
  <si>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</si>
  <si>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</si>
  <si>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</si>
  <si>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</si>
  <si>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</si>
  <si>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</si>
  <si>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</si>
  <si>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</si>
  <si>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</si>
  <si>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</si>
  <si>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</si>
  <si>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</si>
  <si>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</si>
  <si>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</si>
  <si>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</si>
  <si>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</si>
  <si>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</si>
  <si>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</si>
  <si>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</si>
  <si>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</si>
  <si>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</si>
  <si>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</si>
  <si>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</si>
  <si>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</si>
  <si>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</si>
  <si>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</si>
  <si>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</si>
  <si>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</si>
  <si>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</si>
  <si>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</si>
  <si>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</si>
  <si>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</si>
  <si>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</si>
  <si>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</si>
  <si>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</si>
  <si>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</si>
  <si>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</si>
  <si>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</si>
  <si>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</si>
  <si>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</si>
  <si>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</si>
  <si>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</si>
  <si>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</si>
  <si>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</si>
  <si>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</si>
  <si>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</si>
  <si>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</si>
  <si>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</si>
  <si>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</si>
  <si>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</si>
  <si>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</si>
  <si>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</si>
  <si>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</si>
  <si>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</si>
  <si>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</si>
  <si>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</si>
  <si>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</si>
  <si>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</si>
  <si>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</si>
  <si>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</si>
  <si>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</si>
  <si>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</si>
  <si>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</si>
  <si>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</si>
  <si>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</si>
  <si>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</si>
  <si>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</si>
  <si>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</si>
  <si>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</si>
  <si>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</si>
  <si>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</si>
  <si>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</si>
  <si>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</si>
  <si>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</si>
  <si>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</si>
  <si>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</si>
  <si>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</si>
  <si>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</si>
  <si>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</si>
  <si>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</si>
  <si>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</si>
  <si>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</si>
  <si>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</si>
  <si>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</si>
  <si>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</si>
  <si>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</si>
  <si>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</si>
  <si>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</si>
  <si>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</si>
  <si>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</si>
  <si>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</si>
  <si>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</si>
  <si>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</si>
  <si>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</si>
  <si>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</si>
  <si>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</si>
  <si>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</si>
  <si>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</si>
  <si>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</si>
  <si>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</si>
  <si>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</si>
  <si>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</si>
  <si>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</si>
  <si>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</si>
  <si>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</si>
  <si>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</si>
  <si>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</si>
  <si>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</si>
  <si>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</si>
  <si>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</si>
  <si>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</si>
  <si>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</si>
  <si>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</si>
  <si>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</si>
  <si>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</si>
  <si>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</si>
  <si>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</si>
  <si>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</si>
  <si>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</si>
  <si>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</si>
  <si>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</si>
  <si>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</si>
  <si>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</si>
  <si>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</si>
  <si>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</si>
  <si>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</si>
  <si>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</si>
  <si>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</si>
  <si>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</si>
  <si>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</si>
  <si>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</si>
  <si>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</si>
  <si>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</si>
  <si>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</si>
  <si>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</si>
  <si>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</si>
  <si>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</si>
  <si>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</si>
  <si>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</si>
  <si>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</si>
  <si>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</si>
  <si>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</si>
  <si>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</si>
  <si>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</si>
  <si>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</si>
  <si>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</si>
  <si>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</si>
  <si>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</si>
  <si>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</si>
  <si>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</si>
  <si>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</si>
  <si>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</si>
  <si>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</si>
  <si>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</si>
  <si>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</si>
  <si>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</si>
  <si>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</si>
  <si>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</si>
  <si>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</si>
  <si>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</si>
  <si>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</si>
  <si>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</si>
  <si>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</si>
  <si>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</si>
  <si>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</si>
  <si>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</si>
  <si>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</si>
  <si>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</si>
  <si>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</si>
  <si>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</si>
  <si>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</si>
  <si>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</si>
  <si>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</si>
  <si>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</si>
  <si>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</si>
  <si>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</si>
  <si>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</si>
  <si>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</si>
  <si>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</si>
  <si>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</si>
  <si>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</si>
  <si>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</si>
  <si>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</si>
  <si>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</si>
  <si>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</si>
  <si>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</si>
  <si>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</si>
  <si>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</si>
  <si>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</si>
  <si>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</si>
  <si>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</si>
  <si>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</si>
  <si>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</si>
  <si>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</si>
  <si>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</si>
  <si>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</si>
  <si>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</si>
  <si>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</si>
  <si>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</si>
  <si>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</si>
  <si>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</si>
  <si>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</si>
  <si>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</si>
  <si>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</si>
  <si>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</si>
  <si>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</si>
  <si>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</si>
  <si>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</si>
  <si>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</si>
  <si>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</si>
  <si>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</si>
  <si>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</si>
  <si>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</si>
  <si>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</si>
  <si>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</si>
  <si>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</si>
  <si>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</si>
  <si>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</si>
  <si>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</si>
  <si>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</si>
  <si>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</si>
  <si>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</si>
  <si>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</si>
  <si>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</si>
  <si>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</si>
  <si>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</si>
  <si>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</si>
  <si>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</si>
  <si>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</si>
  <si>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</si>
  <si>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</si>
  <si>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</si>
  <si>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</si>
  <si>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</si>
  <si>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</si>
  <si>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</si>
  <si>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</si>
  <si>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</si>
  <si>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</si>
  <si>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</si>
  <si>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</si>
  <si>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</si>
  <si>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</si>
  <si>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</si>
  <si>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</si>
  <si>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</si>
  <si>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</si>
  <si>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</si>
  <si>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</si>
  <si>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</si>
  <si>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</si>
  <si>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</si>
  <si>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</si>
  <si>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</si>
  <si>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</si>
  <si>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</si>
  <si>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</si>
  <si>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</si>
  <si>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</si>
  <si>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</si>
  <si>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</si>
  <si>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</si>
  <si>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</si>
  <si>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</si>
  <si>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</si>
  <si>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</si>
  <si>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</si>
  <si>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</si>
  <si>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</si>
  <si>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</si>
  <si>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</si>
  <si>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</si>
  <si>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</si>
  <si>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</si>
  <si>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</si>
  <si>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</si>
  <si>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</si>
  <si>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</si>
  <si>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</si>
  <si>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</si>
  <si>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</si>
  <si>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</si>
  <si>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</si>
  <si>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</si>
  <si>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</si>
  <si>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</si>
  <si>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</si>
  <si>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</si>
  <si>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</si>
  <si>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</si>
  <si>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</si>
  <si>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</si>
  <si>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</si>
  <si>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</si>
  <si>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</si>
  <si>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</si>
  <si>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</si>
  <si>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</si>
  <si>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</si>
  <si>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</si>
  <si>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</si>
  <si>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</si>
  <si>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</si>
  <si>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</si>
  <si>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</si>
  <si>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</si>
  <si>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</si>
  <si>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</si>
  <si>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</si>
  <si>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</si>
  <si>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</si>
  <si>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</si>
  <si>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</si>
  <si>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</si>
  <si>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</si>
  <si>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</si>
  <si>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</si>
  <si>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</si>
  <si>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</si>
  <si>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</si>
  <si>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</si>
  <si>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</si>
  <si>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</si>
  <si>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</si>
  <si>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</si>
  <si>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</si>
  <si>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</si>
  <si>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</si>
  <si>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</si>
  <si>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</si>
  <si>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</si>
  <si>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</si>
  <si>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</si>
  <si>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</si>
  <si>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</si>
  <si>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</si>
  <si>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</si>
  <si>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</si>
  <si>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</si>
  <si>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</si>
  <si>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</si>
  <si>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</si>
  <si>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</si>
  <si>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</si>
  <si>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</si>
  <si>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</si>
  <si>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</si>
  <si>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</si>
  <si>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</si>
  <si>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</si>
  <si>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</si>
  <si>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</si>
  <si>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</si>
  <si>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</si>
  <si>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</si>
  <si>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</si>
  <si>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</si>
  <si>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</si>
  <si>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</si>
  <si>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</si>
  <si>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</si>
  <si>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</si>
  <si>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</si>
  <si>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</si>
  <si>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</si>
  <si>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</si>
  <si>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</si>
  <si>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</si>
  <si>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</si>
  <si>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</si>
  <si>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</si>
  <si>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</si>
  <si>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</si>
  <si>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</si>
  <si>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</si>
  <si>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</si>
  <si>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</si>
  <si>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</si>
  <si>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</si>
  <si>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</si>
  <si>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</si>
  <si>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</si>
  <si>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</si>
  <si>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</si>
  <si>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</si>
  <si>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</si>
  <si>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</si>
  <si>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</si>
  <si>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</si>
  <si>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</si>
  <si>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</si>
  <si>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</si>
  <si>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</si>
  <si>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</si>
  <si>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</si>
  <si>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</si>
  <si>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</si>
  <si>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</si>
  <si>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</si>
  <si>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</si>
  <si>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</si>
  <si>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</si>
  <si>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</si>
  <si>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</si>
  <si>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</si>
  <si>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</si>
  <si>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</si>
  <si>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</si>
  <si>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</si>
  <si>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</si>
  <si>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</si>
  <si>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</si>
  <si>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</si>
  <si>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</si>
  <si>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</si>
  <si>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</si>
  <si>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</si>
  <si>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</si>
  <si>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</si>
  <si>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</si>
  <si>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</si>
  <si>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</si>
  <si>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</si>
  <si>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</si>
  <si>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</si>
  <si>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</si>
  <si>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</si>
  <si>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</si>
  <si>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</si>
  <si>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</si>
  <si>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</si>
  <si>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</si>
  <si>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</si>
  <si>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</si>
  <si>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</si>
  <si>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</si>
  <si>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</si>
  <si>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</si>
  <si>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</si>
  <si>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</si>
  <si>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</si>
  <si>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</si>
  <si>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</si>
  <si>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</si>
  <si>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</si>
  <si>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</si>
  <si>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</si>
  <si>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</si>
  <si>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</si>
  <si>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</si>
  <si>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</si>
  <si>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</si>
  <si>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</si>
  <si>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</si>
  <si>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</si>
  <si>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</si>
  <si>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</si>
  <si>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</si>
  <si>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</si>
  <si>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</si>
  <si>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</si>
  <si>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</si>
  <si>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</si>
  <si>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</si>
  <si>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</si>
  <si>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</si>
  <si>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</si>
  <si>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</si>
  <si>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</si>
  <si>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</si>
  <si>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</si>
  <si>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</si>
  <si>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</si>
  <si>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</si>
  <si>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</si>
  <si>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</si>
  <si>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</si>
  <si>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</si>
  <si>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</si>
  <si>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</si>
  <si>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</si>
  <si>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</si>
  <si>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</si>
  <si>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</si>
  <si>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</si>
  <si>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</si>
  <si>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</si>
  <si>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</si>
  <si>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</si>
  <si>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</si>
  <si>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</si>
  <si>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</si>
  <si>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</si>
  <si>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</si>
  <si>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</si>
  <si>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</si>
  <si>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</si>
  <si>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</si>
  <si>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</si>
  <si>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</si>
  <si>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</si>
  <si>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</si>
  <si>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</si>
  <si>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</si>
  <si>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</si>
  <si>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</si>
  <si>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</si>
  <si>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</si>
  <si>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</si>
  <si>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</si>
  <si>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</si>
  <si>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</si>
  <si>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</si>
  <si>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</si>
  <si>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</si>
  <si>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</si>
  <si>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</si>
  <si>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</si>
  <si>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</si>
  <si>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</si>
  <si>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</si>
  <si>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</si>
  <si>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</si>
  <si>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</si>
  <si>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</si>
  <si>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</si>
  <si>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</si>
  <si>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</si>
  <si>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</si>
  <si>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</si>
  <si>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</si>
  <si>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</si>
  <si>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</si>
  <si>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</si>
  <si>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</si>
  <si>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</si>
  <si>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</si>
  <si>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</si>
  <si>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</si>
  <si>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</si>
  <si>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</si>
  <si>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</si>
  <si>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</si>
  <si>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</si>
  <si>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</si>
  <si>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</si>
  <si>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</si>
  <si>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</si>
  <si>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</si>
  <si>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</si>
  <si>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</si>
  <si>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</si>
  <si>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</si>
  <si>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</si>
  <si>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</si>
  <si>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</si>
  <si>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</si>
  <si>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</si>
  <si>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</si>
  <si>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</si>
  <si>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</si>
  <si>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</si>
  <si>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</si>
  <si>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</si>
  <si>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</si>
  <si>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</si>
  <si>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</si>
  <si>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</si>
  <si>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</si>
  <si>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</si>
  <si>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</si>
  <si>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</si>
  <si>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</si>
  <si>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</si>
  <si>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</si>
  <si>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</si>
  <si>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</si>
  <si>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</si>
  <si>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</si>
  <si>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</si>
  <si>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</si>
  <si>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</si>
  <si>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</si>
  <si>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</si>
  <si>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</si>
  <si>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</si>
  <si>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</si>
  <si>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</si>
  <si>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</si>
  <si>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</si>
  <si>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</si>
  <si>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</si>
  <si>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</si>
  <si>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</si>
  <si>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</si>
  <si>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</si>
  <si>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</si>
  <si>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</si>
  <si>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</si>
  <si>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</si>
  <si>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</si>
  <si>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</si>
  <si>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</si>
  <si>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</si>
  <si>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</si>
  <si>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</si>
  <si>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</si>
  <si>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</si>
  <si>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</si>
  <si>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</si>
  <si>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</si>
  <si>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</si>
  <si>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</si>
  <si>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</si>
  <si>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</si>
  <si>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</si>
  <si>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</si>
  <si>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</si>
  <si>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</si>
  <si>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</si>
  <si>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</si>
  <si>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</si>
  <si>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</si>
  <si>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</si>
  <si>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</si>
  <si>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</si>
  <si>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</si>
  <si>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</si>
  <si>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</si>
  <si>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</si>
  <si>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</si>
  <si>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</si>
  <si>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</si>
  <si>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</si>
  <si>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</si>
  <si>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</si>
  <si>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</si>
  <si>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</si>
  <si>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</si>
  <si>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</si>
  <si>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</si>
  <si>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</si>
  <si>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</si>
  <si>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</si>
  <si>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</si>
  <si>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</si>
  <si>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</si>
  <si>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</si>
  <si>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</si>
  <si>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</si>
  <si>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</si>
  <si>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</si>
  <si>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</si>
  <si>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</si>
  <si>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</si>
  <si>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</si>
  <si>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</si>
  <si>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</si>
  <si>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</si>
  <si>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</si>
  <si>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</si>
  <si>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</si>
  <si>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</si>
  <si>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</si>
  <si>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</si>
  <si>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</si>
  <si>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</si>
  <si>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</si>
  <si>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</si>
  <si>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</si>
  <si>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</si>
  <si>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</si>
  <si>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</si>
  <si>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</si>
  <si>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</si>
  <si>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</si>
  <si>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</si>
  <si>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</si>
  <si>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</si>
  <si>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</si>
  <si>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</si>
  <si>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</si>
  <si>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</si>
  <si>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</si>
  <si>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</si>
  <si>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</si>
  <si>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</si>
  <si>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</si>
  <si>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</si>
  <si>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</si>
  <si>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</si>
  <si>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</si>
  <si>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</si>
  <si>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</si>
  <si>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</si>
  <si>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</si>
  <si>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</si>
  <si>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</si>
  <si>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</si>
  <si>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</si>
  <si>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</si>
  <si>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</si>
  <si>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</si>
  <si>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</si>
  <si>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</si>
  <si>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</si>
  <si>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</si>
  <si>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</si>
  <si>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</si>
  <si>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</si>
  <si>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</si>
  <si>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</si>
  <si>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</si>
  <si>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</si>
  <si>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</si>
  <si>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</si>
  <si>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</si>
  <si>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</si>
  <si>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</si>
  <si>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</si>
  <si>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</si>
  <si>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</si>
  <si>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</si>
  <si>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</si>
  <si>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</si>
  <si>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</si>
  <si>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</si>
  <si>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</si>
  <si>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</si>
  <si>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</si>
  <si>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</si>
  <si>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</si>
  <si>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</si>
  <si>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</si>
  <si>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</si>
  <si>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</si>
  <si>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</si>
  <si>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</si>
  <si>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</si>
  <si>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</si>
  <si>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</si>
  <si>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</si>
  <si>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</si>
  <si>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</si>
  <si>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</si>
  <si>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</si>
  <si>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</si>
  <si>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</si>
  <si>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</si>
  <si>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</si>
  <si>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</si>
  <si>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</si>
  <si>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</si>
  <si>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</si>
  <si>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</si>
  <si>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</si>
  <si>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</si>
  <si>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</si>
  <si>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</si>
  <si>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</si>
  <si>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</si>
  <si>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</si>
  <si>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</si>
  <si>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</si>
  <si>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</si>
  <si>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</si>
  <si>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</si>
  <si>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</si>
  <si>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</si>
  <si>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</si>
  <si>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</si>
  <si>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</si>
  <si>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</si>
  <si>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</si>
  <si>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</si>
  <si>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</si>
  <si>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</si>
  <si>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</si>
  <si>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</si>
  <si>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</si>
  <si>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</si>
  <si>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</si>
  <si>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</si>
  <si>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</si>
  <si>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</si>
  <si>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</si>
  <si>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</si>
  <si>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</si>
  <si>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</si>
  <si>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</si>
  <si>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</si>
  <si>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</si>
  <si>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</si>
  <si>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</si>
  <si>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</si>
  <si>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</si>
  <si>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</si>
  <si>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</si>
  <si>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</si>
  <si>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</si>
  <si>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</si>
  <si>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</si>
  <si>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</si>
  <si>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</si>
  <si>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</si>
  <si>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</si>
  <si>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</si>
  <si>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</si>
  <si>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</si>
  <si>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</si>
  <si>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</si>
  <si>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</si>
  <si>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</si>
  <si>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</si>
  <si>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</si>
  <si>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</si>
  <si>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</si>
  <si>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</si>
  <si>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</si>
  <si>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</si>
  <si>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</si>
  <si>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</si>
  <si>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</si>
  <si>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</si>
  <si>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</si>
  <si>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</si>
  <si>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</si>
  <si>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</si>
  <si>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</si>
  <si>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</si>
  <si>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</si>
  <si>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</si>
  <si>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</si>
  <si>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</si>
  <si>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</si>
  <si>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</si>
  <si>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</si>
  <si>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</si>
  <si>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</si>
  <si>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</si>
  <si>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</si>
  <si>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</si>
  <si>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</si>
  <si>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</si>
  <si>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</si>
  <si>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</si>
  <si>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</si>
  <si>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</si>
  <si>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</si>
  <si>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</si>
  <si>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</si>
  <si>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</si>
  <si>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</si>
  <si>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</si>
  <si>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</si>
  <si>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</si>
  <si>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</si>
  <si>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</si>
  <si>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</si>
  <si>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</si>
  <si>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</si>
  <si>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</si>
  <si>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</si>
  <si>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</si>
  <si>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</si>
  <si>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</si>
  <si>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</si>
  <si>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</si>
  <si>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</si>
  <si>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</si>
  <si>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</si>
  <si>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</si>
  <si>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</si>
  <si>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</si>
  <si>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</si>
  <si>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</si>
  <si>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</si>
  <si>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</si>
  <si>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</si>
  <si>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</si>
  <si>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</si>
  <si>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</si>
  <si>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</si>
  <si>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</si>
  <si>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</si>
  <si>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</si>
  <si>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</si>
  <si>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</si>
  <si>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</si>
  <si>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</si>
  <si>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</si>
  <si>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</si>
  <si>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</si>
  <si>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</si>
  <si>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</si>
  <si>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</si>
  <si>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</si>
  <si>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</si>
  <si>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</si>
  <si>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</si>
  <si>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</si>
  <si>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</si>
  <si>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</si>
  <si>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</si>
  <si>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</si>
  <si>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</si>
  <si>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</si>
  <si>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</si>
  <si>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</si>
  <si>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</si>
  <si>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</si>
  <si>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</si>
  <si>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</si>
  <si>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</si>
  <si>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</si>
  <si>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</si>
  <si>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</si>
  <si>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</si>
  <si>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</si>
  <si>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</si>
  <si>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</si>
  <si>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</si>
  <si>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</si>
  <si>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</si>
  <si>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</si>
  <si>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</si>
  <si>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</si>
  <si>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</si>
  <si>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</si>
  <si>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</si>
  <si>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</si>
  <si>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</si>
  <si>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</si>
  <si>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</si>
  <si>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</si>
  <si>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</si>
  <si>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</si>
  <si>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</si>
  <si>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</si>
  <si>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</si>
  <si>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</si>
  <si>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</si>
  <si>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</si>
  <si>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</si>
  <si>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</si>
  <si>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</si>
  <si>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</si>
  <si>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</si>
  <si>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</si>
  <si>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</si>
  <si>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</si>
  <si>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</si>
  <si>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</si>
  <si>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</si>
  <si>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</si>
  <si>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</si>
  <si>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</si>
  <si>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</si>
  <si>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</si>
  <si>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</si>
  <si>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</si>
  <si>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</si>
  <si>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</si>
  <si>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</si>
  <si>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</si>
  <si>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</si>
  <si>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</si>
  <si>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</si>
  <si>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</si>
  <si>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</si>
  <si>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</si>
  <si>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</si>
  <si>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</si>
  <si>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</si>
  <si>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</si>
  <si>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</si>
  <si>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</si>
  <si>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</si>
  <si>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</si>
  <si>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</si>
  <si>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</si>
  <si>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</si>
  <si>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</si>
  <si>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</si>
  <si>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</si>
  <si>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</si>
  <si>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</si>
  <si>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</si>
  <si>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</si>
  <si>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</si>
  <si>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</si>
  <si>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</si>
  <si>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</si>
  <si>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</si>
  <si>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</si>
  <si>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</si>
  <si>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</si>
  <si>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</si>
  <si>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</si>
  <si>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</si>
  <si>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</si>
  <si>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</si>
  <si>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</si>
  <si>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</si>
  <si>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</si>
  <si>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</si>
  <si>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</si>
  <si>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</si>
  <si>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</si>
  <si>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</si>
  <si>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</si>
  <si>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</si>
  <si>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</si>
  <si>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</si>
  <si>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</si>
  <si>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</si>
  <si>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</si>
  <si>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</si>
  <si>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</si>
  <si>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</si>
  <si>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</si>
  <si>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</si>
  <si>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</si>
  <si>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</si>
  <si>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</si>
  <si>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</si>
  <si>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</si>
  <si>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</si>
  <si>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</si>
  <si>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</si>
  <si>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</si>
  <si>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</si>
  <si>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</si>
  <si>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</si>
  <si>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</si>
  <si>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</si>
  <si>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</si>
  <si>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</si>
  <si>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</si>
  <si>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</si>
  <si>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</si>
  <si>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</si>
  <si>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</si>
  <si>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</si>
  <si>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</si>
  <si>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</si>
  <si>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</si>
  <si>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</si>
  <si>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</si>
  <si>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</si>
  <si>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</si>
  <si>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</si>
  <si>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</si>
  <si>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</si>
  <si>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</si>
  <si>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</si>
  <si>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</si>
  <si>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</si>
  <si>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</si>
  <si>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</si>
  <si>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</si>
  <si>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</si>
  <si>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</si>
  <si>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</si>
  <si>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</si>
  <si>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</si>
  <si>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</si>
  <si>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</si>
  <si>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</si>
  <si>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</si>
  <si>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</si>
  <si>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</si>
  <si>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</si>
  <si>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</si>
  <si>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</si>
  <si>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</si>
  <si>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</si>
  <si>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</si>
  <si>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</si>
  <si>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</si>
  <si>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</si>
  <si>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</si>
  <si>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</si>
  <si>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</si>
  <si>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</si>
  <si>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</si>
  <si>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</si>
  <si>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</si>
  <si>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</si>
  <si>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</si>
  <si>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</si>
  <si>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</si>
  <si>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</si>
  <si>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</si>
  <si>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</si>
  <si>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</si>
  <si>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</si>
  <si>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</si>
  <si>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</si>
  <si>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</si>
  <si>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</si>
  <si>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</si>
  <si>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</si>
  <si>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</si>
  <si>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</si>
  <si>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</si>
  <si>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</si>
  <si>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</si>
  <si>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</si>
  <si>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</si>
  <si>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</si>
  <si>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</si>
  <si>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</si>
  <si>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</si>
  <si>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</si>
  <si>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</si>
  <si>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</si>
  <si>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</si>
  <si>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</si>
  <si>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</si>
  <si>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</si>
  <si>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</si>
  <si>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</si>
  <si>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</si>
  <si>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</si>
  <si>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</si>
  <si>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</si>
  <si>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</si>
  <si>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</si>
  <si>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</si>
  <si>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</si>
  <si>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</si>
  <si>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</si>
  <si>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</si>
  <si>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</si>
  <si>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</si>
  <si>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</si>
  <si>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</si>
  <si>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</si>
  <si>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</si>
  <si>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</si>
  <si>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</si>
  <si>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</si>
  <si>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</si>
  <si>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</si>
  <si>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</si>
  <si>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</si>
  <si>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</si>
  <si>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</si>
  <si>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</si>
  <si>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</si>
  <si>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</si>
  <si>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</si>
  <si>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</si>
  <si>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</si>
  <si>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</si>
  <si>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</si>
  <si>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</si>
  <si>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</si>
  <si>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</si>
  <si>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</si>
  <si>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</si>
  <si>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</si>
  <si>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</si>
  <si>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</si>
  <si>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</si>
  <si>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</si>
  <si>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</si>
  <si>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</si>
  <si>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</si>
  <si>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</si>
  <si>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</si>
  <si>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</si>
  <si>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</si>
  <si>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</si>
  <si>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</si>
  <si>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</si>
  <si>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</si>
  <si>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</si>
  <si>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</si>
  <si>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</si>
  <si>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</si>
  <si>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</si>
  <si>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</si>
  <si>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</si>
  <si>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</si>
  <si>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</si>
  <si>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</si>
  <si>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</si>
  <si>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</si>
  <si>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</si>
  <si>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</si>
  <si>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</si>
  <si>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</si>
  <si>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</si>
  <si>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</si>
  <si>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</si>
  <si>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</si>
  <si>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</si>
  <si>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</si>
  <si>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</si>
  <si>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</si>
  <si>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</si>
  <si>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</si>
  <si>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</si>
  <si>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</si>
  <si>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</si>
  <si>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</si>
  <si>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</si>
  <si>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</si>
  <si>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</si>
  <si>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</si>
  <si>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</si>
  <si>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</si>
  <si>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</si>
  <si>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</si>
  <si>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</si>
  <si>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</si>
  <si>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</si>
  <si>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</si>
  <si>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</si>
  <si>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</si>
  <si>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</si>
  <si>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</si>
  <si>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</si>
  <si>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</si>
  <si>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</si>
  <si>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</si>
  <si>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</si>
  <si>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</si>
  <si>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</si>
  <si>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</si>
  <si>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</si>
  <si>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</si>
  <si>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</si>
  <si>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</si>
  <si>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</si>
  <si>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</si>
  <si>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</si>
  <si>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</si>
  <si>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</si>
  <si>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</si>
  <si>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</si>
  <si>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</si>
  <si>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</si>
  <si>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</si>
  <si>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</si>
  <si>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</si>
  <si>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</si>
  <si>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</si>
  <si>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</si>
  <si>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</si>
  <si>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</si>
  <si>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</si>
  <si>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</si>
  <si>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</si>
  <si>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</si>
  <si>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</si>
  <si>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</si>
  <si>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</si>
  <si>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</si>
  <si>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</si>
  <si>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</si>
  <si>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</si>
  <si>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</si>
  <si>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</si>
  <si>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</si>
  <si>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</si>
  <si>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</si>
  <si>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</si>
  <si>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</si>
  <si>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</si>
  <si>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</si>
  <si>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</si>
  <si>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</si>
  <si>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</si>
  <si>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</si>
  <si>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</si>
  <si>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</si>
  <si>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</si>
  <si>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</si>
  <si>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</si>
  <si>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</si>
  <si>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</si>
  <si>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</si>
  <si>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</si>
  <si>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</si>
  <si>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</si>
  <si>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</si>
  <si>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</si>
  <si>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</si>
  <si>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</si>
  <si>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</si>
  <si>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</si>
  <si>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</si>
  <si>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</si>
  <si>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</si>
  <si>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</si>
  <si>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</si>
  <si>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</si>
  <si>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</si>
  <si>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</si>
  <si>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</si>
  <si>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</si>
  <si>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</si>
  <si>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</si>
  <si>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</si>
  <si>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</si>
  <si>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</si>
  <si>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</si>
  <si>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</si>
  <si>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</si>
  <si>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</si>
  <si>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</si>
  <si>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</si>
  <si>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</si>
  <si>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</si>
  <si>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</si>
  <si>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</si>
  <si>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</si>
  <si>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</si>
  <si>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</si>
  <si>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</si>
  <si>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</si>
  <si>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</si>
  <si>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</si>
  <si>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</si>
  <si>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</si>
  <si>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</si>
  <si>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</si>
  <si>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</si>
  <si>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</si>
  <si>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</si>
  <si>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</si>
  <si>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</si>
  <si>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</si>
  <si>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</si>
  <si>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</si>
  <si>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</si>
  <si>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</si>
  <si>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</si>
  <si>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</si>
  <si>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</si>
  <si>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</si>
  <si>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</si>
  <si>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</si>
  <si>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</si>
  <si>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</si>
  <si>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</si>
  <si>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</si>
  <si>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</si>
  <si>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</si>
  <si>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</si>
  <si>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</si>
  <si>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</si>
  <si>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</si>
  <si>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</si>
  <si>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</si>
  <si>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</si>
  <si>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</si>
  <si>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</si>
  <si>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</si>
  <si>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</si>
  <si>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</si>
  <si>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</si>
  <si>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</si>
  <si>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</si>
  <si>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</si>
  <si>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</si>
  <si>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</si>
  <si>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</si>
  <si>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</si>
  <si>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</si>
  <si>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</si>
  <si>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</si>
  <si>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</si>
  <si>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</si>
  <si>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</si>
  <si>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</si>
  <si>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</si>
  <si>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</si>
  <si>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</si>
  <si>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</si>
  <si>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</si>
  <si>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</si>
  <si>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</si>
  <si>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</si>
  <si>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</si>
  <si>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</si>
  <si>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</si>
  <si>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</si>
  <si>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</si>
  <si>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</si>
  <si>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</si>
  <si>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</si>
  <si>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</si>
  <si>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</si>
  <si>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</si>
  <si>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</si>
  <si>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</si>
  <si>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</si>
  <si>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</si>
  <si>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</si>
  <si>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</si>
  <si>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</si>
  <si>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</si>
  <si>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</si>
  <si>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</si>
  <si>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</si>
  <si>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</si>
  <si>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</si>
  <si>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</si>
  <si>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</si>
  <si>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</si>
  <si>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</si>
  <si>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</si>
  <si>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</si>
  <si>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</si>
  <si>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</si>
  <si>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</si>
  <si>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</si>
  <si>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</si>
  <si>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</si>
  <si>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</si>
  <si>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</si>
  <si>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</si>
  <si>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</si>
  <si>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</si>
  <si>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</si>
  <si>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</si>
  <si>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</si>
  <si>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</si>
  <si>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</si>
  <si>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</si>
  <si>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</si>
  <si>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</si>
  <si>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</si>
  <si>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</si>
  <si>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</si>
  <si>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</si>
  <si>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</si>
  <si>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</si>
  <si>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</si>
  <si>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</si>
  <si>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</si>
  <si>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</si>
  <si>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</si>
  <si>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</si>
  <si>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</si>
  <si>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</si>
  <si>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</si>
  <si>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</si>
  <si>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</si>
  <si>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</si>
  <si>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</si>
  <si>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</si>
  <si>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</si>
  <si>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</si>
  <si>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</si>
  <si>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</si>
  <si>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</si>
  <si>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</si>
  <si>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</si>
  <si>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</si>
  <si>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</si>
  <si>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</si>
  <si>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</si>
  <si>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</si>
  <si>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</si>
  <si>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</si>
  <si>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</si>
  <si>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</si>
  <si>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</si>
  <si>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</si>
  <si>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</si>
  <si>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</si>
  <si>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</si>
  <si>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</si>
  <si>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</si>
  <si>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</si>
  <si>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</si>
  <si>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</si>
  <si>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</si>
  <si>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</si>
  <si>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</si>
  <si>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</si>
  <si>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</si>
  <si>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</si>
  <si>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</si>
  <si>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</si>
  <si>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</si>
  <si>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</si>
  <si>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</si>
  <si>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</si>
  <si>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</si>
  <si>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</si>
  <si>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</si>
  <si>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</si>
  <si>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</si>
  <si>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</si>
  <si>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</si>
  <si>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</si>
  <si>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</si>
  <si>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</si>
  <si>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</si>
  <si>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</si>
  <si>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</si>
  <si>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</si>
  <si>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</si>
  <si>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</si>
  <si>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</si>
  <si>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</si>
  <si>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</si>
  <si>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</si>
  <si>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</si>
  <si>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</si>
  <si>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</si>
  <si>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</si>
  <si>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</si>
  <si>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</si>
  <si>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</si>
  <si>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</si>
  <si>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</si>
  <si>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</si>
  <si>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</si>
  <si>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</si>
  <si>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</si>
  <si>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</si>
  <si>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</si>
  <si>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</si>
  <si>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</si>
  <si>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</si>
  <si>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</si>
  <si>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</si>
  <si>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</si>
  <si>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</si>
  <si>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</si>
  <si>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</si>
  <si>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</si>
  <si>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</si>
  <si>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</si>
  <si>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</si>
  <si>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</si>
  <si>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</si>
  <si>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</si>
  <si>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</si>
  <si>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</si>
  <si>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</si>
  <si>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</si>
  <si>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</si>
  <si>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</si>
  <si>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</si>
  <si>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</si>
  <si>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</si>
  <si>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</si>
  <si>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</si>
  <si>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</si>
  <si>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</si>
  <si>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</si>
  <si>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</si>
  <si>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</si>
  <si>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</si>
  <si>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</si>
  <si>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</si>
  <si>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</si>
  <si>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</si>
  <si>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</si>
  <si>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</si>
  <si>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</si>
  <si>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</si>
  <si>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</si>
  <si>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</si>
  <si>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</si>
  <si>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</si>
  <si>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</si>
  <si>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</si>
  <si>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</si>
  <si>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</si>
  <si>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</si>
  <si>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</si>
  <si>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</si>
  <si>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</si>
  <si>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</si>
  <si>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</si>
  <si>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</si>
  <si>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</si>
  <si>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</si>
  <si>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</si>
  <si>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</si>
  <si>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</si>
  <si>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</si>
  <si>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</si>
  <si>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</si>
  <si>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</si>
  <si>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</si>
  <si>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</si>
  <si>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</si>
  <si>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</si>
  <si>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</si>
  <si>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</si>
  <si>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</si>
  <si>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</si>
  <si>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</si>
  <si>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</si>
  <si>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</si>
  <si>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</si>
  <si>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</si>
  <si>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</si>
  <si>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</si>
  <si>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</si>
  <si>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</si>
  <si>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</si>
  <si>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</si>
  <si>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</si>
  <si>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</si>
  <si>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</si>
  <si>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</si>
  <si>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</si>
  <si>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</si>
  <si>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</si>
  <si>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</si>
  <si>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</si>
  <si>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</si>
  <si>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</si>
  <si>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</si>
  <si>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</si>
  <si>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</si>
  <si>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</si>
  <si>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</si>
  <si>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</si>
  <si>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</si>
  <si>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</si>
  <si>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</si>
  <si>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</si>
  <si>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</si>
  <si>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</si>
  <si>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</si>
  <si>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</si>
  <si>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</si>
  <si>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</si>
  <si>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</si>
  <si>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</si>
  <si>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</si>
  <si>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</si>
  <si>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</si>
  <si>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</si>
  <si>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</si>
  <si>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</si>
  <si>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</si>
  <si>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</si>
  <si>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</si>
  <si>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</si>
  <si>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</si>
  <si>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</si>
  <si>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</si>
  <si>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</si>
  <si>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</si>
  <si>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</si>
  <si>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</si>
  <si>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</si>
  <si>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</si>
  <si>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</si>
  <si>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</si>
  <si>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</si>
  <si>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</si>
  <si>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</si>
  <si>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</si>
  <si>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</si>
  <si>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</si>
  <si>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</si>
  <si>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</si>
  <si>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</si>
  <si>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</si>
  <si>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</si>
  <si>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</si>
  <si>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</si>
  <si>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</si>
  <si>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</si>
  <si>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</si>
  <si>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</si>
  <si>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</si>
  <si>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</si>
  <si>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</si>
  <si>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</si>
  <si>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</si>
  <si>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</si>
  <si>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</si>
  <si>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</si>
  <si>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</si>
  <si>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</si>
  <si>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</si>
  <si>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</si>
  <si>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</si>
  <si>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</si>
  <si>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</si>
  <si>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</si>
  <si>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</si>
  <si>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</si>
  <si>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</si>
  <si>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</si>
  <si>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</si>
  <si>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</si>
  <si>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</si>
  <si>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</si>
  <si>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</si>
  <si>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</si>
  <si>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</si>
  <si>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</si>
  <si>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</si>
  <si>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</si>
  <si>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</si>
  <si>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</si>
  <si>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</si>
  <si>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</si>
  <si>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</si>
  <si>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</si>
  <si>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</si>
  <si>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</si>
  <si>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</si>
  <si>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</si>
  <si>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</si>
  <si>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</si>
  <si>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</si>
  <si>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</si>
  <si>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</si>
  <si>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</si>
  <si>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</si>
  <si>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</si>
  <si>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</si>
  <si>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</si>
  <si>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</si>
  <si>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</si>
  <si>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</si>
  <si>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</si>
  <si>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</si>
  <si>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</si>
  <si>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</si>
  <si>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</si>
  <si>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</si>
  <si>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</si>
  <si>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</si>
  <si>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</si>
  <si>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</si>
  <si>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</si>
  <si>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</si>
  <si>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</si>
  <si>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</si>
  <si>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</si>
  <si>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</si>
  <si>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</si>
  <si>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</si>
  <si>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</si>
  <si>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</si>
  <si>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</si>
  <si>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</si>
  <si>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</si>
  <si>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</si>
  <si>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</si>
  <si>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</si>
  <si>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</si>
  <si>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</si>
  <si>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</si>
  <si>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</si>
  <si>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</si>
  <si>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</si>
  <si>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</si>
  <si>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</si>
  <si>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</si>
  <si>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</si>
  <si>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</si>
  <si>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</si>
  <si>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</si>
  <si>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</si>
  <si>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</si>
  <si>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</si>
  <si>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</si>
  <si>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</si>
  <si>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</si>
  <si>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</si>
  <si>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</si>
  <si>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</si>
  <si>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</si>
  <si>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</si>
  <si>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</si>
  <si>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</si>
  <si>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</si>
  <si>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</si>
  <si>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</si>
  <si>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</si>
  <si>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</si>
  <si>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</si>
  <si>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</si>
  <si>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</si>
  <si>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</si>
  <si>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</si>
  <si>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</si>
  <si>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</si>
  <si>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</si>
  <si>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</si>
  <si>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</si>
  <si>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</si>
  <si>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</si>
  <si>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</si>
  <si>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</si>
  <si>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</si>
  <si>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</si>
  <si>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</si>
  <si>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</si>
  <si>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</si>
  <si>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</si>
  <si>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</si>
  <si>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</si>
  <si>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</si>
  <si>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</si>
  <si>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</si>
  <si>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</si>
  <si>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</si>
  <si>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</si>
  <si>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</si>
  <si>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</si>
  <si>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</si>
  <si>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</si>
  <si>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</si>
  <si>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</si>
  <si>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</si>
  <si>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</si>
  <si>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</si>
  <si>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</si>
  <si>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</si>
  <si>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</si>
  <si>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</si>
  <si>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</si>
  <si>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</si>
  <si>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</si>
  <si>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</si>
  <si>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</si>
  <si>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</si>
  <si>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</si>
  <si>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</si>
  <si>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</si>
  <si>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</si>
  <si>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</si>
  <si>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</si>
  <si>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</si>
  <si>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</si>
  <si>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</si>
  <si>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</si>
  <si>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</si>
  <si>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</si>
  <si>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</si>
  <si>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</si>
  <si>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</si>
  <si>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</si>
  <si>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</si>
  <si>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</si>
  <si>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</si>
  <si>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</si>
  <si>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</si>
  <si>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</si>
  <si>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</si>
  <si>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</si>
  <si>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</si>
  <si>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</si>
  <si>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</si>
  <si>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</si>
  <si>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</si>
  <si>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</si>
  <si>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</si>
  <si>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</si>
  <si>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</si>
  <si>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</si>
  <si>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</si>
  <si>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</si>
  <si>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</si>
  <si>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</si>
  <si>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</si>
  <si>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</si>
  <si>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</si>
  <si>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</si>
  <si>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</si>
  <si>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</si>
  <si>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</si>
  <si>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</si>
  <si>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</si>
  <si>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</si>
  <si>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</si>
  <si>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</si>
  <si>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</si>
  <si>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</si>
  <si>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</si>
  <si>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</si>
  <si>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</si>
  <si>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</si>
  <si>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</si>
  <si>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</si>
  <si>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</si>
  <si>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</si>
  <si>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</si>
  <si>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</si>
  <si>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</si>
  <si>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</si>
  <si>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</si>
  <si>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</si>
  <si>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</si>
  <si>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</si>
  <si>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</si>
  <si>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</si>
  <si>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</si>
  <si>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</si>
  <si>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</si>
  <si>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</si>
  <si>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</si>
  <si>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</si>
  <si>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</si>
  <si>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</si>
  <si>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</si>
  <si>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</si>
  <si>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</si>
  <si>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</si>
  <si>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</si>
  <si>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</si>
  <si>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</si>
  <si>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</si>
  <si>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</si>
  <si>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</si>
  <si>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</si>
  <si>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</si>
  <si>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</si>
  <si>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</si>
  <si>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</si>
  <si>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</si>
  <si>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</si>
  <si>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</si>
  <si>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</si>
  <si>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</si>
  <si>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</si>
  <si>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</si>
  <si>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</si>
  <si>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</si>
  <si>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</si>
  <si>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</si>
  <si>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</si>
  <si>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</si>
  <si>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</si>
  <si>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</si>
  <si>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</si>
  <si>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</si>
  <si>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</si>
  <si>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</si>
  <si>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</si>
  <si>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</si>
  <si>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</si>
  <si>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</si>
  <si>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</si>
  <si>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</si>
  <si>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</si>
  <si>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</si>
  <si>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</si>
  <si>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</si>
  <si>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</si>
  <si>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</si>
  <si>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</si>
  <si>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</si>
  <si>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</si>
  <si>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</si>
  <si>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</si>
  <si>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</si>
  <si>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</si>
  <si>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</si>
  <si>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</si>
  <si>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</si>
  <si>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</si>
  <si>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</si>
  <si>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</si>
  <si>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</si>
  <si>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</si>
  <si>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</si>
  <si>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</si>
  <si>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</si>
  <si>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</si>
  <si>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</si>
  <si>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</si>
  <si>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</si>
  <si>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</si>
  <si>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</si>
  <si>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</si>
  <si>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</si>
  <si>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</si>
  <si>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</si>
  <si>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</si>
  <si>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</si>
  <si>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</si>
  <si>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</si>
  <si>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</si>
  <si>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</si>
  <si>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</si>
  <si>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</si>
  <si>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</si>
  <si>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</si>
  <si>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</si>
  <si>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</si>
  <si>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</si>
  <si>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</si>
  <si>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</si>
  <si>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</si>
  <si>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</si>
  <si>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</si>
  <si>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</si>
  <si>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</si>
  <si>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</si>
  <si>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</si>
  <si>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</si>
  <si>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</si>
  <si>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</si>
  <si>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</si>
  <si>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</si>
  <si>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</si>
  <si>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</si>
  <si>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</si>
  <si>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</si>
  <si>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</si>
  <si>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</si>
  <si>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</si>
  <si>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</si>
  <si>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</si>
  <si>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</si>
  <si>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</si>
  <si>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</si>
  <si>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</si>
  <si>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</si>
  <si>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</si>
  <si>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</si>
  <si>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</si>
  <si>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</si>
  <si>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</si>
  <si>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</si>
  <si>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</si>
  <si>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</si>
  <si>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</si>
  <si>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</si>
  <si>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</si>
  <si>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</si>
  <si>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</si>
  <si>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</si>
  <si>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</si>
  <si>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</si>
  <si>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</si>
  <si>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</si>
  <si>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</si>
  <si>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</si>
  <si>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</si>
  <si>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</si>
  <si>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</si>
  <si>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</si>
  <si>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</si>
  <si>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</si>
  <si>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</si>
  <si>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</si>
  <si>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</si>
  <si>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</si>
  <si>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</si>
  <si>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</si>
  <si>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</si>
  <si>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</si>
  <si>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</si>
  <si>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</si>
  <si>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</si>
  <si>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</si>
  <si>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</si>
  <si>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</si>
  <si>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</si>
  <si>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</si>
  <si>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</si>
  <si>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</si>
  <si>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</si>
  <si>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</si>
  <si>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</si>
  <si>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</si>
  <si>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</si>
  <si>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</si>
  <si>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</si>
  <si>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</si>
  <si>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</si>
  <si>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</si>
  <si>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</si>
  <si>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</si>
  <si>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</si>
  <si>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</si>
  <si>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</si>
  <si>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</si>
  <si>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</si>
  <si>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</si>
  <si>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</si>
  <si>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</si>
  <si>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</si>
  <si>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</si>
  <si>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</si>
  <si>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</si>
  <si>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</si>
  <si>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</si>
  <si>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</si>
  <si>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</si>
  <si>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</si>
  <si>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</si>
  <si>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</si>
  <si>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</si>
  <si>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</si>
  <si>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</si>
  <si>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</si>
  <si>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</si>
  <si>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</si>
  <si>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</si>
  <si>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</si>
  <si>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</si>
  <si>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</si>
  <si>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</si>
  <si>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</si>
  <si>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</si>
  <si>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</si>
  <si>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</si>
  <si>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</si>
  <si>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</si>
  <si>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</si>
  <si>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</si>
  <si>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</si>
  <si>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</si>
  <si>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</si>
  <si>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</si>
  <si>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</si>
  <si>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</si>
  <si>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</si>
  <si>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</si>
  <si>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</si>
  <si>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</si>
  <si>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</si>
  <si>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</si>
  <si>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</si>
  <si>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</si>
  <si>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</si>
  <si>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</si>
  <si>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</si>
  <si>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</si>
  <si>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</si>
  <si>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</si>
  <si>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</si>
  <si>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</si>
  <si>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</si>
  <si>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</si>
  <si>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</si>
  <si>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</si>
  <si>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</si>
  <si>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</si>
  <si>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</si>
  <si>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</si>
  <si>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</si>
  <si>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</si>
  <si>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</si>
  <si>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</si>
  <si>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</si>
  <si>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</si>
  <si>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</si>
  <si>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</si>
  <si>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</si>
  <si>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</si>
  <si>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</si>
  <si>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</si>
  <si>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</si>
  <si>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</si>
  <si>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</si>
  <si>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</si>
  <si>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</si>
  <si>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</si>
  <si>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</si>
  <si>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</si>
  <si>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</si>
  <si>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</si>
  <si>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</si>
  <si>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</si>
  <si>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</si>
  <si>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</si>
  <si>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</si>
  <si>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</si>
  <si>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</si>
  <si>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</si>
  <si>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</si>
  <si>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</si>
  <si>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</si>
  <si>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</si>
  <si>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</si>
  <si>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</si>
  <si>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</si>
  <si>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</si>
  <si>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</si>
  <si>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</si>
  <si>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</si>
  <si>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</si>
  <si>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</si>
  <si>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</si>
  <si>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</si>
  <si>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</si>
  <si>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</si>
  <si>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</si>
  <si>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</si>
  <si>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</si>
  <si>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</si>
  <si>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</si>
  <si>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</si>
  <si>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</si>
  <si>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</si>
  <si>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</si>
  <si>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</si>
  <si>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</si>
  <si>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</si>
  <si>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</si>
  <si>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</si>
  <si>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</si>
  <si>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</si>
  <si>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</si>
  <si>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</si>
  <si>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</si>
  <si>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</si>
  <si>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</si>
  <si>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</si>
  <si>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</si>
  <si>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</si>
  <si>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</si>
  <si>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</si>
  <si>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</si>
  <si>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</si>
  <si>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</si>
  <si>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</si>
  <si>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</si>
  <si>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</si>
  <si>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</si>
  <si>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</si>
  <si>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</si>
  <si>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</si>
  <si>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</si>
  <si>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</si>
  <si>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</si>
  <si>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</si>
  <si>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</si>
  <si>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</si>
  <si>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</si>
  <si>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</si>
  <si>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</si>
  <si>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</si>
  <si>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</si>
  <si>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</si>
  <si>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</si>
  <si>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</si>
  <si>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</si>
  <si>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</si>
  <si>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</si>
  <si>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</si>
  <si>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</si>
  <si>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</si>
  <si>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</si>
  <si>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</si>
  <si>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</si>
  <si>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</si>
  <si>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</si>
  <si>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</si>
  <si>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</si>
  <si>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</si>
  <si>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</si>
  <si>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</si>
  <si>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</si>
  <si>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</si>
  <si>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</si>
  <si>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</si>
  <si>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</si>
  <si>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</si>
  <si>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</si>
  <si>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</si>
  <si>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</si>
  <si>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</si>
  <si>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</si>
  <si>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</si>
  <si>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</si>
  <si>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</si>
  <si>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</si>
  <si>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</si>
  <si>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</si>
  <si>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</si>
  <si>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</si>
  <si>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</si>
  <si>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</si>
  <si>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</si>
  <si>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</si>
  <si>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</si>
  <si>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</si>
  <si>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</si>
  <si>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</si>
  <si>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</si>
  <si>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</si>
  <si>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</si>
  <si>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</si>
  <si>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</si>
  <si>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</si>
  <si>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</si>
  <si>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</si>
  <si>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</si>
  <si>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</si>
  <si>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</si>
  <si>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</si>
  <si>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</si>
  <si>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</si>
  <si>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</si>
  <si>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</si>
  <si>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</si>
  <si>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</si>
  <si>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</si>
  <si>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</si>
  <si>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</si>
  <si>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</si>
  <si>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</si>
  <si>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</si>
  <si>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</si>
  <si>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</si>
  <si>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</si>
  <si>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</si>
  <si>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</si>
  <si>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</si>
  <si>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</si>
  <si>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</si>
  <si>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</si>
  <si>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</si>
  <si>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</si>
  <si>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</si>
  <si>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</si>
  <si>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</si>
  <si>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</si>
  <si>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</si>
  <si>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</si>
  <si>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</si>
  <si>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</si>
  <si>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</si>
  <si>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</si>
  <si>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</si>
  <si>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</si>
  <si>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</si>
  <si>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</si>
  <si>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</si>
  <si>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</si>
  <si>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</si>
  <si>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</si>
  <si>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</si>
  <si>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</si>
  <si>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</si>
  <si>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</si>
  <si>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</si>
  <si>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</si>
  <si>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</si>
  <si>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</si>
  <si>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</si>
  <si>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</si>
  <si>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</si>
  <si>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</si>
  <si>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</si>
  <si>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</si>
  <si>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</si>
  <si>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</si>
  <si>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</si>
  <si>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</si>
  <si>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</si>
  <si>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</si>
  <si>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</si>
  <si>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</si>
  <si>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</si>
  <si>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</si>
  <si>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</si>
  <si>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</si>
  <si>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</si>
  <si>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</si>
  <si>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</si>
  <si>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</si>
  <si>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</si>
  <si>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</si>
  <si>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</si>
  <si>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</si>
  <si>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</si>
  <si>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</si>
  <si>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</si>
  <si>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</si>
  <si>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</si>
  <si>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</si>
  <si>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</si>
  <si>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</si>
  <si>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</si>
  <si>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</si>
  <si>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</si>
  <si>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</si>
  <si>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</si>
  <si>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</si>
  <si>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</si>
  <si>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</si>
  <si>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</si>
  <si>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</si>
  <si>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</si>
  <si>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</si>
  <si>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</si>
  <si>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</si>
  <si>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</si>
  <si>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</si>
  <si>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</si>
  <si>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</si>
  <si>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</si>
  <si>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</si>
  <si>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</si>
  <si>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</si>
  <si>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</si>
  <si>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</si>
  <si>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</si>
  <si>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</si>
  <si>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</si>
  <si>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</si>
  <si>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</si>
  <si>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</si>
  <si>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</si>
  <si>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</si>
  <si>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</si>
  <si>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</si>
  <si>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</si>
  <si>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</si>
  <si>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</si>
  <si>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</si>
  <si>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</si>
  <si>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</si>
  <si>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</si>
  <si>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</si>
  <si>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</si>
  <si>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</si>
  <si>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</si>
  <si>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</si>
  <si>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</si>
  <si>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</si>
  <si>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</si>
  <si>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</si>
  <si>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</si>
  <si>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</si>
  <si>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</si>
  <si>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</si>
  <si>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</si>
  <si>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</si>
  <si>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</si>
  <si>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</si>
  <si>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</si>
  <si>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</si>
  <si>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</si>
  <si>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</si>
  <si>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</si>
  <si>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</si>
  <si>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</si>
  <si>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</si>
  <si>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</si>
  <si>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</si>
  <si>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</si>
  <si>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</si>
  <si>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</si>
  <si>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</si>
  <si>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</si>
  <si>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</si>
  <si>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</si>
  <si>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</si>
  <si>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</si>
  <si>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</si>
  <si>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</si>
  <si>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</si>
  <si>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</si>
  <si>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</si>
  <si>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</si>
  <si>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</si>
  <si>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</si>
  <si>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</si>
  <si>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</si>
  <si>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</si>
  <si>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</si>
  <si>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</si>
  <si>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</si>
  <si>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</si>
  <si>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</si>
  <si>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</si>
  <si>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</si>
  <si>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</si>
  <si>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</si>
  <si>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</si>
  <si>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</si>
  <si>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</si>
  <si>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</si>
  <si>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</si>
  <si>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</si>
  <si>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</si>
  <si>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</si>
  <si>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</si>
  <si>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</si>
  <si>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</si>
  <si>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</si>
  <si>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</si>
  <si>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</si>
  <si>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</si>
  <si>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</si>
  <si>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</si>
  <si>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</si>
  <si>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</si>
  <si>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</si>
  <si>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</si>
  <si>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</si>
  <si>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</si>
  <si>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</si>
  <si>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</si>
  <si>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</si>
  <si>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</si>
  <si>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</si>
  <si>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</si>
  <si>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</si>
  <si>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</si>
  <si>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</si>
  <si>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</si>
  <si>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</si>
  <si>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</si>
  <si>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</si>
  <si>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</si>
  <si>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</si>
  <si>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</si>
  <si>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</si>
  <si>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</si>
  <si>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</si>
  <si>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</si>
  <si>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</si>
  <si>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</si>
  <si>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</si>
  <si>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</si>
  <si>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</si>
  <si>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</si>
  <si>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</si>
  <si>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</si>
  <si>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</si>
  <si>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</si>
  <si>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</si>
  <si>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</si>
  <si>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</si>
  <si>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</si>
  <si>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</si>
  <si>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</si>
  <si>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</si>
  <si>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</si>
  <si>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</si>
  <si>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</si>
  <si>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</si>
  <si>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</si>
  <si>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</si>
  <si>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</si>
  <si>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</si>
  <si>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</si>
  <si>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</si>
  <si>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</si>
  <si>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</si>
  <si>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</si>
  <si>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</si>
  <si>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</si>
  <si>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</si>
  <si>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</si>
  <si>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</si>
  <si>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</si>
  <si>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</si>
  <si>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</si>
  <si>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</si>
  <si>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</si>
  <si>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</si>
  <si>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</si>
  <si>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</si>
  <si>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</si>
  <si>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</si>
  <si>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</si>
  <si>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</si>
  <si>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</si>
  <si>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</si>
  <si>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</si>
  <si>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</si>
  <si>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</si>
  <si>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</si>
  <si>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</si>
  <si>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</si>
  <si>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</si>
  <si>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</si>
  <si>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</si>
  <si>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</si>
  <si>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</si>
  <si>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</si>
  <si>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</si>
  <si>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</si>
  <si>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</si>
  <si>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</si>
  <si>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</si>
  <si>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</si>
  <si>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</si>
  <si>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</si>
  <si>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</si>
  <si>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</si>
  <si>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</si>
  <si>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</si>
  <si>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</si>
  <si>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</si>
  <si>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</si>
  <si>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</si>
  <si>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</si>
  <si>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</si>
  <si>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</si>
  <si>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</si>
  <si>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</si>
  <si>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</si>
  <si>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</si>
  <si>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</si>
  <si>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</si>
  <si>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</si>
  <si>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</si>
  <si>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</si>
  <si>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</si>
  <si>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</si>
  <si>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</si>
  <si>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</si>
  <si>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</si>
  <si>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</si>
  <si>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</si>
  <si>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</si>
  <si>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</si>
  <si>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</si>
  <si>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</si>
  <si>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</si>
  <si>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</si>
  <si>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</si>
  <si>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</si>
  <si>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</si>
  <si>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</si>
  <si>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</si>
  <si>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</si>
  <si>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</si>
  <si>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</si>
  <si>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</si>
  <si>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</si>
  <si>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</si>
  <si>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</si>
  <si>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</si>
  <si>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</si>
  <si>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</si>
  <si>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</si>
  <si>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</si>
  <si>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</si>
  <si>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</si>
  <si>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</si>
  <si>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</si>
  <si>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</si>
  <si>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</si>
  <si>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</si>
  <si>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</si>
  <si>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</si>
  <si>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</si>
  <si>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</si>
  <si>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</si>
  <si>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</si>
  <si>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</si>
  <si>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</si>
  <si>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</si>
  <si>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</si>
  <si>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</si>
  <si>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</si>
  <si>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</si>
  <si>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</si>
  <si>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</si>
  <si>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</si>
  <si>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</si>
  <si>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</si>
  <si>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</si>
  <si>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</si>
  <si>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</si>
  <si>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</si>
  <si>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</si>
  <si>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</si>
  <si>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</si>
  <si>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</si>
  <si>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</si>
  <si>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</si>
  <si>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</si>
  <si>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</si>
  <si>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</si>
  <si>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</si>
  <si>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</si>
  <si>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</si>
  <si>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</si>
  <si>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</si>
  <si>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</si>
  <si>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</si>
  <si>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</si>
  <si>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</si>
  <si>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</si>
  <si>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</si>
  <si>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</si>
  <si>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</si>
  <si>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</si>
  <si>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</si>
  <si>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</si>
  <si>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</si>
  <si>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</si>
  <si>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</si>
  <si>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</si>
  <si>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</si>
  <si>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</si>
  <si>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</si>
  <si>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</si>
  <si>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</si>
  <si>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</si>
  <si>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</si>
  <si>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</si>
  <si>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</si>
  <si>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</si>
  <si>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</si>
  <si>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</si>
  <si>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</si>
  <si>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</si>
  <si>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</si>
  <si>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</si>
  <si>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</si>
  <si>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</si>
  <si>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</si>
  <si>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</si>
  <si>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</si>
  <si>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</si>
  <si>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</si>
  <si>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</si>
  <si>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</si>
  <si>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</si>
  <si>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</si>
  <si>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</si>
  <si>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</si>
  <si>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</si>
  <si>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</si>
  <si>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</si>
  <si>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</si>
  <si>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</si>
  <si>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</si>
  <si>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</si>
  <si>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</si>
  <si>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</si>
  <si>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</si>
  <si>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</si>
  <si>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</si>
  <si>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</si>
  <si>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</si>
  <si>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</si>
  <si>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</si>
  <si>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</si>
  <si>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</si>
  <si>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</si>
  <si>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</si>
  <si>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</si>
  <si>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</si>
  <si>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</si>
  <si>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</si>
  <si>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</si>
  <si>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</si>
  <si>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</si>
  <si>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</si>
  <si>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</si>
  <si>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</si>
  <si>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</si>
  <si>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</si>
  <si>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</si>
  <si>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</si>
  <si>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</si>
  <si>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</si>
  <si>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</si>
  <si>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</si>
  <si>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</si>
  <si>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</si>
  <si>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</si>
  <si>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</si>
  <si>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</si>
  <si>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</si>
  <si>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</si>
  <si>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</si>
  <si>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</si>
  <si>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</si>
  <si>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</si>
  <si>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</si>
  <si>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</si>
  <si>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</si>
  <si>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</si>
  <si>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</si>
  <si>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</si>
  <si>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</si>
  <si>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</si>
  <si>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</si>
  <si>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</si>
  <si>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</si>
  <si>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</si>
  <si>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</si>
  <si>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</si>
  <si>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</si>
  <si>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</si>
  <si>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</si>
  <si>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</si>
  <si>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</si>
  <si>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</si>
  <si>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</si>
  <si>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</si>
  <si>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</si>
  <si>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</si>
  <si>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</si>
  <si>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</si>
  <si>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</si>
  <si>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</si>
  <si>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</si>
  <si>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</si>
  <si>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</si>
  <si>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</si>
  <si>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</si>
  <si>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</si>
  <si>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</si>
  <si>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</si>
  <si>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</si>
  <si>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</si>
  <si>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</si>
  <si>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</si>
  <si>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</si>
  <si>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</si>
  <si>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</si>
  <si>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</si>
  <si>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</si>
  <si>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</si>
  <si>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</si>
  <si>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</si>
  <si>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</si>
  <si>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</si>
  <si>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</si>
  <si>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</si>
  <si>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</si>
  <si>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</si>
  <si>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</si>
  <si>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</si>
  <si>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</si>
  <si>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</si>
  <si>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</si>
  <si>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</si>
  <si>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</si>
  <si>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</si>
  <si>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</si>
  <si>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</si>
  <si>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</si>
  <si>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</si>
  <si>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</si>
  <si>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</si>
  <si>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</si>
  <si>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</si>
  <si>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</si>
  <si>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</si>
  <si>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</si>
  <si>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</si>
  <si>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</si>
  <si>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</si>
  <si>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</si>
  <si>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</si>
  <si>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</si>
  <si>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</si>
  <si>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</si>
  <si>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</si>
  <si>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</si>
  <si>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</si>
  <si>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</si>
  <si>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</si>
  <si>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</si>
  <si>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</si>
  <si>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</si>
  <si>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</si>
  <si>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</si>
  <si>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</si>
  <si>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</si>
  <si>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</si>
  <si>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</si>
  <si>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</si>
  <si>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</si>
  <si>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</si>
  <si>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</si>
  <si>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</si>
  <si>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</si>
  <si>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</si>
  <si>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</si>
  <si>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</si>
  <si>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</si>
  <si>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</si>
  <si>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</si>
  <si>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</si>
  <si>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</si>
  <si>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</si>
  <si>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</si>
  <si>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</si>
  <si>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</si>
  <si>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</si>
  <si>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</si>
  <si>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</si>
  <si>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</si>
  <si>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</si>
  <si>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</si>
  <si>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</si>
  <si>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</si>
  <si>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</si>
  <si>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</si>
  <si>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</si>
  <si>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</si>
  <si>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</si>
  <si>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</si>
  <si>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</si>
  <si>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</si>
  <si>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</si>
  <si>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</si>
  <si>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</si>
  <si>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</si>
  <si>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</si>
  <si>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</si>
  <si>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</si>
  <si>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</si>
  <si>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</si>
  <si>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</si>
  <si>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</si>
  <si>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</si>
  <si>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</si>
  <si>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</si>
  <si>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</si>
  <si>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</si>
  <si>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</si>
  <si>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</si>
  <si>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</si>
  <si>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</si>
  <si>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</si>
  <si>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</si>
  <si>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</si>
  <si>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</si>
  <si>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</si>
  <si>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</si>
  <si>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</si>
  <si>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</si>
  <si>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</si>
  <si>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</si>
  <si>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</si>
  <si>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</si>
  <si>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</si>
  <si>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</si>
  <si>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</si>
  <si>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</si>
  <si>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</si>
  <si>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</si>
  <si>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</si>
  <si>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</si>
  <si>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</si>
  <si>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</si>
  <si>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</si>
  <si>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</si>
  <si>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</si>
  <si>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</si>
  <si>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</si>
  <si>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</si>
  <si>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</si>
  <si>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</si>
  <si>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</si>
  <si>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</si>
  <si>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</si>
  <si>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</si>
  <si>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</si>
  <si>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</si>
  <si>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</si>
  <si>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</si>
  <si>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</si>
  <si>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</si>
  <si>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</si>
  <si>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</si>
  <si>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</si>
  <si>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</si>
  <si>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</si>
  <si>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</si>
  <si>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</si>
  <si>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</si>
  <si>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</si>
  <si>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</si>
  <si>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</si>
  <si>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</si>
  <si>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</si>
  <si>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</si>
  <si>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</si>
  <si>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</si>
  <si>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</si>
  <si>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</si>
  <si>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</si>
  <si>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</si>
  <si>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</si>
  <si>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</si>
  <si>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</si>
  <si>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</si>
  <si>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</si>
  <si>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</si>
  <si>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</si>
  <si>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</si>
  <si>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</si>
  <si>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</si>
  <si>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</si>
  <si>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</si>
  <si>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</si>
  <si>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</si>
  <si>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</si>
  <si>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</si>
  <si>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</si>
  <si>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</si>
  <si>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</si>
  <si>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</si>
  <si>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</si>
  <si>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</si>
  <si>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</si>
  <si>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</si>
  <si>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</si>
  <si>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</si>
  <si>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</si>
  <si>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</si>
  <si>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</si>
  <si>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</si>
  <si>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</si>
  <si>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</si>
  <si>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</si>
  <si>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</si>
  <si>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</si>
  <si>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</si>
  <si>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</si>
  <si>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</si>
  <si>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</si>
  <si>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</si>
  <si>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</si>
  <si>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</si>
  <si>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</si>
  <si>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</si>
  <si>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</si>
  <si>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</si>
  <si>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</si>
  <si>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</si>
  <si>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</si>
  <si>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</si>
  <si>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</si>
  <si>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</si>
  <si>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</si>
  <si>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</si>
  <si>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</si>
  <si>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</si>
  <si>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</si>
  <si>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</si>
  <si>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</si>
  <si>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</si>
  <si>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</si>
  <si>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</si>
  <si>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</si>
  <si>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</si>
  <si>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</si>
  <si>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</si>
  <si>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</si>
  <si>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</si>
  <si>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</si>
  <si>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</si>
  <si>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</si>
  <si>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</si>
  <si>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</si>
  <si>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</si>
  <si>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</si>
  <si>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</si>
  <si>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</si>
  <si>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</si>
  <si>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</si>
  <si>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</si>
  <si>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</si>
  <si>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</si>
  <si>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</si>
  <si>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</si>
  <si>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</si>
  <si>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</si>
  <si>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</si>
  <si>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</si>
  <si>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</si>
  <si>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</si>
  <si>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</si>
  <si>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</si>
  <si>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</si>
  <si>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</si>
  <si>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</si>
  <si>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</si>
  <si>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</si>
  <si>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</si>
  <si>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</si>
  <si>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</si>
  <si>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</si>
  <si>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</si>
  <si>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</si>
  <si>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</si>
  <si>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</si>
  <si>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</si>
  <si>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</si>
  <si>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</si>
  <si>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</si>
  <si>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</si>
  <si>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</si>
  <si>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</si>
  <si>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</si>
  <si>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</si>
  <si>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</si>
  <si>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</si>
  <si>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</si>
  <si>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</si>
  <si>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</si>
  <si>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</si>
  <si>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</si>
  <si>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</si>
  <si>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</si>
  <si>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</si>
  <si>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</si>
  <si>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</si>
  <si>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</si>
  <si>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</si>
  <si>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</si>
  <si>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</si>
  <si>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</si>
  <si>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</si>
  <si>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</si>
  <si>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</si>
  <si>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</si>
  <si>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</si>
  <si>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</si>
  <si>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</si>
  <si>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</si>
  <si>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</si>
  <si>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</si>
  <si>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</si>
  <si>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</si>
  <si>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</si>
  <si>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</si>
  <si>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</si>
  <si>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</si>
  <si>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</si>
  <si>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</si>
  <si>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</si>
  <si>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</si>
  <si>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</si>
  <si>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</si>
  <si>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</si>
  <si>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</si>
  <si>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</si>
  <si>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</si>
  <si>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</si>
  <si>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</si>
  <si>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</si>
  <si>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</si>
  <si>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</si>
  <si>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</si>
  <si>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</si>
  <si>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</si>
  <si>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</si>
  <si>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</si>
  <si>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</si>
  <si>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</si>
  <si>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</si>
  <si>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</si>
  <si>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</si>
  <si>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</si>
  <si>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</si>
  <si>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</si>
  <si>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</si>
  <si>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</si>
  <si>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</si>
  <si>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</si>
  <si>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</si>
  <si>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</si>
  <si>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</si>
  <si>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</si>
  <si>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</si>
  <si>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</si>
  <si>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</si>
  <si>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</si>
  <si>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</si>
  <si>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</si>
  <si>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</si>
  <si>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</si>
  <si>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</si>
  <si>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</si>
  <si>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</si>
  <si>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</si>
  <si>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</si>
  <si>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</si>
  <si>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</si>
  <si>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</si>
  <si>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</si>
  <si>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</si>
  <si>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</si>
  <si>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</si>
  <si>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</si>
  <si>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</si>
  <si>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</si>
  <si>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</si>
  <si>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</si>
  <si>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</si>
  <si>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</si>
  <si>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</si>
  <si>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</si>
  <si>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</si>
  <si>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</si>
  <si>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</si>
  <si>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</si>
  <si>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</si>
  <si>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</si>
  <si>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</si>
  <si>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</si>
  <si>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</si>
  <si>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</si>
  <si>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</si>
  <si>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</si>
  <si>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</si>
  <si>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</si>
  <si>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</si>
  <si>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</si>
  <si>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</si>
  <si>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</si>
  <si>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</si>
  <si>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</si>
  <si>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</si>
  <si>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</si>
  <si>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</si>
  <si>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</si>
  <si>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</si>
  <si>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</si>
  <si>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</si>
  <si>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</si>
  <si>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</si>
  <si>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</si>
  <si>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</si>
  <si>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</si>
  <si>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</si>
  <si>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</si>
  <si>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</si>
  <si>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</si>
  <si>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</si>
  <si>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</si>
  <si>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</si>
  <si>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</si>
  <si>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</si>
  <si>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</si>
  <si>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</si>
  <si>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</si>
  <si>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</si>
  <si>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</si>
  <si>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</si>
  <si>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</si>
  <si>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</si>
  <si>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</si>
  <si>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</si>
  <si>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</si>
  <si>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</si>
  <si>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</si>
  <si>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</si>
  <si>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</si>
  <si>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</si>
  <si>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</si>
  <si>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</si>
  <si>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</si>
  <si>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</si>
  <si>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</si>
  <si>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</si>
  <si>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</si>
  <si>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</si>
  <si>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</si>
  <si>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</si>
  <si>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</si>
  <si>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</si>
  <si>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</si>
  <si>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</si>
  <si>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</si>
  <si>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</si>
  <si>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</si>
  <si>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</si>
  <si>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</si>
  <si>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</si>
  <si>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</si>
  <si>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</si>
  <si>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</si>
  <si>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</si>
  <si>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</si>
  <si>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</si>
  <si>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</si>
  <si>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</si>
  <si>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</si>
  <si>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</si>
  <si>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</si>
  <si>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</si>
  <si>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</si>
  <si>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</si>
  <si>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</si>
  <si>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</si>
  <si>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</si>
  <si>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</si>
  <si>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</si>
  <si>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</si>
  <si>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</si>
  <si>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</si>
  <si>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</si>
  <si>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</si>
  <si>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</si>
  <si>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</si>
  <si>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</si>
  <si>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</si>
  <si>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</si>
  <si>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</si>
  <si>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</si>
  <si>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</si>
  <si>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</si>
  <si>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</si>
  <si>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</si>
  <si>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</si>
  <si>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</si>
  <si>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</si>
  <si>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</si>
  <si>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</si>
  <si>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</si>
  <si>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</si>
  <si>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</si>
  <si>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</si>
  <si>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</si>
  <si>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</si>
  <si>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</si>
  <si>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</si>
  <si>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</si>
  <si>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</si>
  <si>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</si>
  <si>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</si>
  <si>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</si>
  <si>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</si>
  <si>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</si>
  <si>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</si>
  <si>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</si>
  <si>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</si>
  <si>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</si>
  <si>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</si>
  <si>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</si>
  <si>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</si>
  <si>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</si>
  <si>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</si>
  <si>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</si>
  <si>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</si>
  <si>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</si>
  <si>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</si>
  <si>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</si>
  <si>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</si>
  <si>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</si>
  <si>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</si>
  <si>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</si>
  <si>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</si>
  <si>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</si>
  <si>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</si>
  <si>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</si>
  <si>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</si>
  <si>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</si>
  <si>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</si>
  <si>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</si>
  <si>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</si>
  <si>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</si>
  <si>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</si>
  <si>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</si>
  <si>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</si>
  <si>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</si>
  <si>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</si>
  <si>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</si>
  <si>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</si>
  <si>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</si>
  <si>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</si>
  <si>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</si>
  <si>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</si>
  <si>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</si>
  <si>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</si>
  <si>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</si>
  <si>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</si>
  <si>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</si>
  <si>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</si>
  <si>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</si>
  <si>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</si>
  <si>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</si>
  <si>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</si>
  <si>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</si>
  <si>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</si>
  <si>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</si>
  <si>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</si>
  <si>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</si>
  <si>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</si>
  <si>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</si>
  <si>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</si>
  <si>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</si>
  <si>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</si>
  <si>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</si>
  <si>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</si>
  <si>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</si>
  <si>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</si>
  <si>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</si>
  <si>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</si>
  <si>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</si>
  <si>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</si>
  <si>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</si>
  <si>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</si>
  <si>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</si>
  <si>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</si>
  <si>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</si>
  <si>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</si>
  <si>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</si>
  <si>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</si>
  <si>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</si>
  <si>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</si>
  <si>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</si>
  <si>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</si>
  <si>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</si>
  <si>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</si>
  <si>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</si>
  <si>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</si>
  <si>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</si>
  <si>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</si>
  <si>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</si>
  <si>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</si>
  <si>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</si>
  <si>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</si>
  <si>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</si>
  <si>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</si>
  <si>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</si>
  <si>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</si>
  <si>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</si>
  <si>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</si>
  <si>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</si>
  <si>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</si>
  <si>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</si>
  <si>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</si>
  <si>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</si>
  <si>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</si>
  <si>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</si>
  <si>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</si>
  <si>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</si>
  <si>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</si>
  <si>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</si>
  <si>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</si>
  <si>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</si>
  <si>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</si>
  <si>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</si>
  <si>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</si>
  <si>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</si>
  <si>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</si>
  <si>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</si>
  <si>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</si>
  <si>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</si>
  <si>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</si>
  <si>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</si>
  <si>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</si>
  <si>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</si>
  <si>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</si>
  <si>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</si>
  <si>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</si>
  <si>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</si>
  <si>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</si>
  <si>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</si>
  <si>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</si>
  <si>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</si>
  <si>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</si>
  <si>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</si>
  <si>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</si>
  <si>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</si>
  <si>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</si>
  <si>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</si>
  <si>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</si>
  <si>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</si>
  <si>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</si>
  <si>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</si>
  <si>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</si>
  <si>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</si>
  <si>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</si>
  <si>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</si>
  <si>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</si>
  <si>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</si>
  <si>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</si>
  <si>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</si>
  <si>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</si>
  <si>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</si>
  <si>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</si>
  <si>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</si>
  <si>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</si>
  <si>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</si>
  <si>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</si>
  <si>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</si>
  <si>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</si>
  <si>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</si>
  <si>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</si>
  <si>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</si>
  <si>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</si>
  <si>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</si>
  <si>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</si>
  <si>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</si>
  <si>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</si>
  <si>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</si>
  <si>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</si>
  <si>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</si>
  <si>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</si>
  <si>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</si>
  <si>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</si>
  <si>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</si>
  <si>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</si>
  <si>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</si>
  <si>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</si>
  <si>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</si>
  <si>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</si>
  <si>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</si>
  <si>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</si>
  <si>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</si>
  <si>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</si>
  <si>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</si>
  <si>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</si>
  <si>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</si>
  <si>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</si>
  <si>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</si>
  <si>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</si>
  <si>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</si>
  <si>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</si>
  <si>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</si>
  <si>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</si>
  <si>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</si>
  <si>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</si>
  <si>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</si>
  <si>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</si>
  <si>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</si>
  <si>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</si>
  <si>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</si>
  <si>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</si>
  <si>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</si>
  <si>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</si>
  <si>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</si>
  <si>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</si>
  <si>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</si>
  <si>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</si>
  <si>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</si>
  <si>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</si>
  <si>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</si>
  <si>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</si>
  <si>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</si>
  <si>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</si>
  <si>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</si>
  <si>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</si>
  <si>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</si>
  <si>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</si>
  <si>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</si>
  <si>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</si>
  <si>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</si>
  <si>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</si>
  <si>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</si>
  <si>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</si>
  <si>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</si>
  <si>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</si>
  <si>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</si>
  <si>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</si>
  <si>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</si>
  <si>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</si>
  <si>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</si>
  <si>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</si>
  <si>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</si>
  <si>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</si>
  <si>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</si>
  <si>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</si>
  <si>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</si>
  <si>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</si>
  <si>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</si>
  <si>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</si>
  <si>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</si>
  <si>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</si>
  <si>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</si>
  <si>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</si>
  <si>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</si>
  <si>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</si>
  <si>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</si>
  <si>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</si>
  <si>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</si>
  <si>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</si>
  <si>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</si>
  <si>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</si>
  <si>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</si>
  <si>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</si>
  <si>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</si>
  <si>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</si>
  <si>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</si>
  <si>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</si>
  <si>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</si>
  <si>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</si>
  <si>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</si>
  <si>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</si>
  <si>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</si>
  <si>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</si>
  <si>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</si>
  <si>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</si>
  <si>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</si>
  <si>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</si>
  <si>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</si>
  <si>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</si>
  <si>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</si>
  <si>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</si>
  <si>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</si>
  <si>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</si>
  <si>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</si>
  <si>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</si>
  <si>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</si>
  <si>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</si>
  <si>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</si>
  <si>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</si>
  <si>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</si>
  <si>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</si>
  <si>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</si>
  <si>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</si>
  <si>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</si>
  <si>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</si>
  <si>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</si>
  <si>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</si>
  <si>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</si>
  <si>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</si>
  <si>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</si>
  <si>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</si>
  <si>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</si>
  <si>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</si>
  <si>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</si>
  <si>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</si>
  <si>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</si>
  <si>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</si>
  <si>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</si>
  <si>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</si>
  <si>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</si>
  <si>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</si>
  <si>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</si>
  <si>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</si>
  <si>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</si>
  <si>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</si>
  <si>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</si>
  <si>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</si>
  <si>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</si>
  <si>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</si>
  <si>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</si>
  <si>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</si>
  <si>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</si>
  <si>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</si>
  <si>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</si>
  <si>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</si>
  <si>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</si>
  <si>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</si>
  <si>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</si>
  <si>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</si>
  <si>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</si>
  <si>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</si>
  <si>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</si>
  <si>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</si>
  <si>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</si>
  <si>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</si>
  <si>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</si>
  <si>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</si>
  <si>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</si>
  <si>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</si>
  <si>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</si>
  <si>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</si>
  <si>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</si>
  <si>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</si>
  <si>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</si>
  <si>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</si>
  <si>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</si>
  <si>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</si>
  <si>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</si>
  <si>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</si>
  <si>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</si>
  <si>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</si>
  <si>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</si>
  <si>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</si>
  <si>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</si>
  <si>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</si>
  <si>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</si>
  <si>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</si>
  <si>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</si>
  <si>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</si>
  <si>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</si>
  <si>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</si>
  <si>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</si>
  <si>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</si>
  <si>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</si>
  <si>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</si>
  <si>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</si>
  <si>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</si>
  <si>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</si>
  <si>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</si>
  <si>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</si>
  <si>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</si>
  <si>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</si>
  <si>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</si>
  <si>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</si>
  <si>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</si>
  <si>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</si>
  <si>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</si>
  <si>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</si>
  <si>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</si>
  <si>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</si>
  <si>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</si>
  <si>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</si>
  <si>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</si>
  <si>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</si>
  <si>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</si>
  <si>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</si>
  <si>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</si>
  <si>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</si>
  <si>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</si>
  <si>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</si>
  <si>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</si>
  <si>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</si>
  <si>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</si>
  <si>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</si>
  <si>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</si>
  <si>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</si>
  <si>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</si>
  <si>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</si>
  <si>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</si>
  <si>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</si>
  <si>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</si>
  <si>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</si>
  <si>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</si>
  <si>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</si>
  <si>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</si>
  <si>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</si>
  <si>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</si>
  <si>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</si>
  <si>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</si>
  <si>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</si>
  <si>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</si>
  <si>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</si>
  <si>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</si>
  <si>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</si>
  <si>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</si>
  <si>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</si>
  <si>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</si>
  <si>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</si>
  <si>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</si>
  <si>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</si>
  <si>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</si>
  <si>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</si>
  <si>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</si>
  <si>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</si>
  <si>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</si>
  <si>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</si>
  <si>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</si>
  <si>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</si>
  <si>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</si>
  <si>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</si>
  <si>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</si>
  <si>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</si>
  <si>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</si>
  <si>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</si>
  <si>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</si>
  <si>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</si>
  <si>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</si>
  <si>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</si>
  <si>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</si>
  <si>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</si>
  <si>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</si>
  <si>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</si>
  <si>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</si>
  <si>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</si>
  <si>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</si>
  <si>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</si>
  <si>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</si>
  <si>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</si>
  <si>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</si>
  <si>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</si>
  <si>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</si>
  <si>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</si>
  <si>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</si>
  <si>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</si>
  <si>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</si>
  <si>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</si>
  <si>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</si>
  <si>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</si>
  <si>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</si>
  <si>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</si>
  <si>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</si>
  <si>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</si>
  <si>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</si>
  <si>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</si>
  <si>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</si>
  <si>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</si>
  <si>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</si>
  <si>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</si>
  <si>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</si>
  <si>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</si>
  <si>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</si>
  <si>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</si>
  <si>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</si>
  <si>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</si>
  <si>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</si>
  <si>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</si>
  <si>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</si>
  <si>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</si>
  <si>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</si>
  <si>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</si>
  <si>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</si>
  <si>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</si>
  <si>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</si>
  <si>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</si>
  <si>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</si>
  <si>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</si>
  <si>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</si>
  <si>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</si>
  <si>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</si>
  <si>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</si>
  <si>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</si>
  <si>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</si>
  <si>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</si>
  <si>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</si>
  <si>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</si>
  <si>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</si>
  <si>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</si>
  <si>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</si>
  <si>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</si>
  <si>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</si>
  <si>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</si>
  <si>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</si>
  <si>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</si>
  <si>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</si>
  <si>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</si>
  <si>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</si>
  <si>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</si>
  <si>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</si>
  <si>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</si>
  <si>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</si>
  <si>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</si>
  <si>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</si>
  <si>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</si>
  <si>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</si>
  <si>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</si>
  <si>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</si>
  <si>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</si>
  <si>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</si>
  <si>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</si>
  <si>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</si>
  <si>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</si>
  <si>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</si>
  <si>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</si>
  <si>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</si>
  <si>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</si>
  <si>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</si>
  <si>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</si>
  <si>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</si>
  <si>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</si>
  <si>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</si>
  <si>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</si>
  <si>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</si>
  <si>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</si>
  <si>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</si>
  <si>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</si>
  <si>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</si>
  <si>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</si>
  <si>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</si>
  <si>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</si>
  <si>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</si>
  <si>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</si>
  <si>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</si>
  <si>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</si>
  <si>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</si>
  <si>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</si>
  <si>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</si>
  <si>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</si>
  <si>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</si>
  <si>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</si>
  <si>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</si>
  <si>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</si>
  <si>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</si>
  <si>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</si>
  <si>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</si>
  <si>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</si>
  <si>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</si>
  <si>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</si>
  <si>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</si>
  <si>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</si>
  <si>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</si>
  <si>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</si>
  <si>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</si>
  <si>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</si>
  <si>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</si>
  <si>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</si>
  <si>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</si>
  <si>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</si>
  <si>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</si>
  <si>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</si>
  <si>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</si>
  <si>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</si>
  <si>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</si>
  <si>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</si>
  <si>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</si>
  <si>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</si>
  <si>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</si>
  <si>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</si>
  <si>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</si>
  <si>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</si>
  <si>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</si>
  <si>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</si>
  <si>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</si>
  <si>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</si>
  <si>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</si>
  <si>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</si>
  <si>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</si>
  <si>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</si>
  <si>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</si>
  <si>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</si>
  <si>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</si>
  <si>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</si>
  <si>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</si>
  <si>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</si>
  <si>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</si>
  <si>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</si>
  <si>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</si>
  <si>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</si>
  <si>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</si>
  <si>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</si>
  <si>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</si>
  <si>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</si>
  <si>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</si>
  <si>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</si>
  <si>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</si>
  <si>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</si>
  <si>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</si>
  <si>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</si>
  <si>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</si>
  <si>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</si>
  <si>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</si>
  <si>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</si>
  <si>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</si>
  <si>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</si>
  <si>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</si>
  <si>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</si>
  <si>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</si>
  <si>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</si>
  <si>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</si>
  <si>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</si>
  <si>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</si>
  <si>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</si>
  <si>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</si>
  <si>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</si>
  <si>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</si>
  <si>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</si>
  <si>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</si>
  <si>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</si>
  <si>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</si>
  <si>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</si>
  <si>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</si>
  <si>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</si>
  <si>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</si>
  <si>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</si>
  <si>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</si>
  <si>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</si>
  <si>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</si>
  <si>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</si>
  <si>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</si>
  <si>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</si>
  <si>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</si>
  <si>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</si>
  <si>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</si>
  <si>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</si>
  <si>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</si>
  <si>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</si>
  <si>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</si>
  <si>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</si>
  <si>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</si>
  <si>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</si>
  <si>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</si>
  <si>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</si>
  <si>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</si>
  <si>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</si>
  <si>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</si>
  <si>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</si>
  <si>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</si>
  <si>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</si>
  <si>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</si>
  <si>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</si>
  <si>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</si>
  <si>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</si>
  <si>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</si>
  <si>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</si>
  <si>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</si>
  <si>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</si>
  <si>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</si>
  <si>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</si>
  <si>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</si>
  <si>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</si>
  <si>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</si>
  <si>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</si>
  <si>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</si>
  <si>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</si>
  <si>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</si>
  <si>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</si>
  <si>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</si>
  <si>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</si>
  <si>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</si>
  <si>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</si>
  <si>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</si>
  <si>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</si>
  <si>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</si>
  <si>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</si>
  <si>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</si>
  <si>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</si>
  <si>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</si>
  <si>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</si>
  <si>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</si>
  <si>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</si>
  <si>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</si>
  <si>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</si>
  <si>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</si>
  <si>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</si>
  <si>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</si>
  <si>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</si>
  <si>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</si>
  <si>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</si>
  <si>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</si>
  <si>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</si>
  <si>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</si>
  <si>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</si>
  <si>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</si>
  <si>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</si>
  <si>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</si>
  <si>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</si>
  <si>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</si>
  <si>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</si>
  <si>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</si>
  <si>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</si>
  <si>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</si>
  <si>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</si>
  <si>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</si>
  <si>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</si>
  <si>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</si>
  <si>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</si>
  <si>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</si>
  <si>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</si>
  <si>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</si>
  <si>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</si>
  <si>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</si>
  <si>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</si>
  <si>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</si>
  <si>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</si>
  <si>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</si>
  <si>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</si>
  <si>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</si>
  <si>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</si>
  <si>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</si>
  <si>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</si>
  <si>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</si>
  <si>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</si>
  <si>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</si>
  <si>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</si>
  <si>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</si>
  <si>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</si>
  <si>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</si>
  <si>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</si>
  <si>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</si>
  <si>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</si>
  <si>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</si>
  <si>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</si>
  <si>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</si>
  <si>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</si>
  <si>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</si>
  <si>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</si>
  <si>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</si>
  <si>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</si>
  <si>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</si>
  <si>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</si>
  <si>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</si>
  <si>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</si>
  <si>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</si>
  <si>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</si>
  <si>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</si>
  <si>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</si>
  <si>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</si>
  <si>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</si>
  <si>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</si>
  <si>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</si>
  <si>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</si>
  <si>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</si>
  <si>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</si>
  <si>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</si>
  <si>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</si>
  <si>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</si>
  <si>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</si>
  <si>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</si>
  <si>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</si>
  <si>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</si>
  <si>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</si>
  <si>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</si>
  <si>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</si>
  <si>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</si>
  <si>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</si>
  <si>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</si>
  <si>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</si>
  <si>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</si>
  <si>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</si>
  <si>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</si>
  <si>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</si>
  <si>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</si>
  <si>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</si>
  <si>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</si>
  <si>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</si>
  <si>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</si>
  <si>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</si>
  <si>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</si>
  <si>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</si>
  <si>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</si>
  <si>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</si>
  <si>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</si>
  <si>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</si>
  <si>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</si>
  <si>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</si>
  <si>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</si>
  <si>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</si>
  <si>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</si>
  <si>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</si>
  <si>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</si>
  <si>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</si>
  <si>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</si>
  <si>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</si>
  <si>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</si>
  <si>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</si>
  <si>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</si>
  <si>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</si>
  <si>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</si>
  <si>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</si>
  <si>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</si>
  <si>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</si>
  <si>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</si>
  <si>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</si>
  <si>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</si>
  <si>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</si>
  <si>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</si>
  <si>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</si>
  <si>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</si>
  <si>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</si>
  <si>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</si>
  <si>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</si>
  <si>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</si>
  <si>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</si>
  <si>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</si>
  <si>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</si>
  <si>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</si>
  <si>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</si>
  <si>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</si>
  <si>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</si>
  <si>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</si>
  <si>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</si>
  <si>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</si>
  <si>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</si>
  <si>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</si>
  <si>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</si>
  <si>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</si>
  <si>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</si>
  <si>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</si>
  <si>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</si>
  <si>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</si>
  <si>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</si>
  <si>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</si>
  <si>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</si>
  <si>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</si>
  <si>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</si>
  <si>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</si>
  <si>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</si>
  <si>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</si>
  <si>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</si>
  <si>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</si>
  <si>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</si>
  <si>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</si>
  <si>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</si>
  <si>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</si>
  <si>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</si>
  <si>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</si>
  <si>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</si>
  <si>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</si>
  <si>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</si>
  <si>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</si>
  <si>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</si>
  <si>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</si>
  <si>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</si>
  <si>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</si>
  <si>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</si>
  <si>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</si>
  <si>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</si>
  <si>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</si>
  <si>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</si>
  <si>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</si>
  <si>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</si>
  <si>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</si>
  <si>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</si>
  <si>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</si>
  <si>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</si>
  <si>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</si>
  <si>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</si>
  <si>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</si>
  <si>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</si>
  <si>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</si>
  <si>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</si>
  <si>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</si>
  <si>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</si>
  <si>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</si>
  <si>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</si>
  <si>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</si>
  <si>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</si>
  <si>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</si>
  <si>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</si>
  <si>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</si>
  <si>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</si>
  <si>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</si>
  <si>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</si>
  <si>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</si>
  <si>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</si>
  <si>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</si>
  <si>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</si>
  <si>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</si>
  <si>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</si>
  <si>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</si>
  <si>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</si>
  <si>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</si>
  <si>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</si>
  <si>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</si>
  <si>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</si>
  <si>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</si>
  <si>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</si>
  <si>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</si>
  <si>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</si>
  <si>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</si>
  <si>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</si>
  <si>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</si>
  <si>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</si>
  <si>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</si>
  <si>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</si>
  <si>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</si>
  <si>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</si>
  <si>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</si>
  <si>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</si>
  <si>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</si>
  <si>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</si>
  <si>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</si>
  <si>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</si>
  <si>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</si>
  <si>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</si>
  <si>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</si>
  <si>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</si>
  <si>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</si>
  <si>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</si>
  <si>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</si>
  <si>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</si>
  <si>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</si>
  <si>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</si>
  <si>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</si>
  <si>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</si>
  <si>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</si>
  <si>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</si>
  <si>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</si>
  <si>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</si>
  <si>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</si>
  <si>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</si>
  <si>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</si>
  <si>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</si>
  <si>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</si>
  <si>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</si>
  <si>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</si>
  <si>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</si>
  <si>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</si>
  <si>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</si>
  <si>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</si>
  <si>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</si>
  <si>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</si>
  <si>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</si>
  <si>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</si>
  <si>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</si>
  <si>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</si>
  <si>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</si>
  <si>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</si>
  <si>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</si>
  <si>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</si>
  <si>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</si>
  <si>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</si>
  <si>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</si>
  <si>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</si>
  <si>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</si>
  <si>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</si>
  <si>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</si>
  <si>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</si>
  <si>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</si>
  <si>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</si>
  <si>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</si>
  <si>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</si>
  <si>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</si>
  <si>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</si>
  <si>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</si>
  <si>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</si>
  <si>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</si>
  <si>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</si>
  <si>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</si>
  <si>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</si>
  <si>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</si>
  <si>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</si>
  <si>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</si>
  <si>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</si>
  <si>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</si>
  <si>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</si>
  <si>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</si>
  <si>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</si>
  <si>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</si>
  <si>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</si>
  <si>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</si>
  <si>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</si>
  <si>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</si>
  <si>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</si>
  <si>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</si>
  <si>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</si>
  <si>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</si>
  <si>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</si>
  <si>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</si>
  <si>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</si>
  <si>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</si>
  <si>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</si>
  <si>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</si>
  <si>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</si>
  <si>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</si>
  <si>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</si>
  <si>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</si>
  <si>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</si>
  <si>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</si>
  <si>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</si>
  <si>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</si>
  <si>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</si>
  <si>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</si>
  <si>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</si>
  <si>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</si>
  <si>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</si>
  <si>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</si>
  <si>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</si>
  <si>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</si>
  <si>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</si>
  <si>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</si>
  <si>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</si>
  <si>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</si>
  <si>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</si>
  <si>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</si>
  <si>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</si>
  <si>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</si>
  <si>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</si>
  <si>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</si>
  <si>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</si>
  <si>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</si>
  <si>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</si>
  <si>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</si>
  <si>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</si>
  <si>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</si>
  <si>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</si>
  <si>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</si>
  <si>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</si>
  <si>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</si>
  <si>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</si>
  <si>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</si>
  <si>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</si>
  <si>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</si>
  <si>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</si>
  <si>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</si>
  <si>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</si>
  <si>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</si>
  <si>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</si>
  <si>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</si>
  <si>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</si>
  <si>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</si>
  <si>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</si>
  <si>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</si>
  <si>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</si>
  <si>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</si>
  <si>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</si>
  <si>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</si>
  <si>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</si>
  <si>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</si>
  <si>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</si>
  <si>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</si>
  <si>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</si>
  <si>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</si>
  <si>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</si>
  <si>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</si>
  <si>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</si>
  <si>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</si>
  <si>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</si>
  <si>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</si>
  <si>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</si>
  <si>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</si>
  <si>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</si>
  <si>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</si>
  <si>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</si>
  <si>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</si>
  <si>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</si>
  <si>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</si>
  <si>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</si>
  <si>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</si>
  <si>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</si>
  <si>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</si>
  <si>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</si>
  <si>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</si>
  <si>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</si>
  <si>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</si>
  <si>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</si>
  <si>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</si>
  <si>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</si>
  <si>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</si>
  <si>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</si>
  <si>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</si>
  <si>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</si>
  <si>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</si>
  <si>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</si>
  <si>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</si>
  <si>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</si>
  <si>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</si>
  <si>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</si>
  <si>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</si>
  <si>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</si>
  <si>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</si>
  <si>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</si>
  <si>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</si>
  <si>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</si>
  <si>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</si>
  <si>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</si>
  <si>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</si>
  <si>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</si>
  <si>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</si>
  <si>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</si>
  <si>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</si>
  <si>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</si>
  <si>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</si>
  <si>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</si>
  <si>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</si>
  <si>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</si>
  <si>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</si>
  <si>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</si>
  <si>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</si>
  <si>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</si>
  <si>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</si>
  <si>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</si>
  <si>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</si>
  <si>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</si>
  <si>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</si>
  <si>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</si>
  <si>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</si>
  <si>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</si>
  <si>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</si>
  <si>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</si>
  <si>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</si>
  <si>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</si>
  <si>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</si>
  <si>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</si>
  <si>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</si>
  <si>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</si>
  <si>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</si>
  <si>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</si>
  <si>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</si>
  <si>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</si>
  <si>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</si>
  <si>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</si>
  <si>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</si>
  <si>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</si>
  <si>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</si>
  <si>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</si>
  <si>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</si>
  <si>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</si>
  <si>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</si>
  <si>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</si>
  <si>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</si>
  <si>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</si>
  <si>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</si>
  <si>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</si>
  <si>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</si>
  <si>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</si>
  <si>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</si>
  <si>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</si>
  <si>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</si>
  <si>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</si>
  <si>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</si>
  <si>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</si>
  <si>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</si>
  <si>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</si>
  <si>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</si>
  <si>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</si>
  <si>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</si>
  <si>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</si>
  <si>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</si>
  <si>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</si>
  <si>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</si>
  <si>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</si>
  <si>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</si>
  <si>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</si>
  <si>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</si>
  <si>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</si>
  <si>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</si>
  <si>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</si>
  <si>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</si>
  <si>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</si>
  <si>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</si>
  <si>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</si>
  <si>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</si>
  <si>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</si>
  <si>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</si>
  <si>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</si>
  <si>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</si>
  <si>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</si>
  <si>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</si>
  <si>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</si>
  <si>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</si>
  <si>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</si>
  <si>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</si>
  <si>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</si>
  <si>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</si>
  <si>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</si>
  <si>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</si>
  <si>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</si>
  <si>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</si>
  <si>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</si>
  <si>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</si>
  <si>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</si>
  <si>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</si>
  <si>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</si>
  <si>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</si>
  <si>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</si>
  <si>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</si>
  <si>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</si>
  <si>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</si>
  <si>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</si>
  <si>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</si>
  <si>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</si>
  <si>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</si>
  <si>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</si>
  <si>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</si>
  <si>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</si>
  <si>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</si>
  <si>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</si>
  <si>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</si>
  <si>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</si>
  <si>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</si>
  <si>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</si>
  <si>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</si>
  <si>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</si>
  <si>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</si>
  <si>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</si>
  <si>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</si>
  <si>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</si>
  <si>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</si>
  <si>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</si>
  <si>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</si>
  <si>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</si>
  <si>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</si>
  <si>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</si>
  <si>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</si>
  <si>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</si>
  <si>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</si>
  <si>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</si>
  <si>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</si>
  <si>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</si>
  <si>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</si>
  <si>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</si>
  <si>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</si>
  <si>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</si>
  <si>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</si>
  <si>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</si>
  <si>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</si>
  <si>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</si>
  <si>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</si>
  <si>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</si>
  <si>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</si>
  <si>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</si>
  <si>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</si>
  <si>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</si>
  <si>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</si>
  <si>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</si>
  <si>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</si>
  <si>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</si>
  <si>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</si>
  <si>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</si>
  <si>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</si>
  <si>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</si>
  <si>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</si>
  <si>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</si>
  <si>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</si>
  <si>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</si>
  <si>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</si>
  <si>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</si>
  <si>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</si>
  <si>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</si>
  <si>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</si>
  <si>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</si>
  <si>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</si>
  <si>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</si>
  <si>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</si>
  <si>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</si>
  <si>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</si>
  <si>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</si>
  <si>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</si>
  <si>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</si>
  <si>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</si>
  <si>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</si>
  <si>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</si>
  <si>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</si>
  <si>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</si>
  <si>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</si>
  <si>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</si>
  <si>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</si>
  <si>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</si>
  <si>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</si>
  <si>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</si>
  <si>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</si>
  <si>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</si>
  <si>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</si>
  <si>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</si>
  <si>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</si>
  <si>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</si>
  <si>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</si>
  <si>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</si>
  <si>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</si>
  <si>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</si>
  <si>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</si>
  <si>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</si>
  <si>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</si>
  <si>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</si>
  <si>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</si>
  <si>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</si>
  <si>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</si>
  <si>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</si>
  <si>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</si>
  <si>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</si>
  <si>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</si>
  <si>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</si>
  <si>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</si>
  <si>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</si>
  <si>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</si>
  <si>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</si>
  <si>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</si>
  <si>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</si>
  <si>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</si>
  <si>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</si>
  <si>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</si>
  <si>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</si>
  <si>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</si>
  <si>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</si>
  <si>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</si>
  <si>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</si>
  <si>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</si>
  <si>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</si>
  <si>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</si>
  <si>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</si>
  <si>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</si>
  <si>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</si>
  <si>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</si>
  <si>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</si>
  <si>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</si>
  <si>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</si>
  <si>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</si>
  <si>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</si>
  <si>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</si>
  <si>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</si>
  <si>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</si>
  <si>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</si>
  <si>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</si>
  <si>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</si>
  <si>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</si>
  <si>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</si>
  <si>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</si>
  <si>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</si>
  <si>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</si>
  <si>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</si>
  <si>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</si>
  <si>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</si>
  <si>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</si>
  <si>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</si>
  <si>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</si>
  <si>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</si>
  <si>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</si>
  <si>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</si>
  <si>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</si>
  <si>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</si>
  <si>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</si>
  <si>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</si>
  <si>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</si>
  <si>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</si>
  <si>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</si>
  <si>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</si>
  <si>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</si>
  <si>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</si>
  <si>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</si>
  <si>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</si>
  <si>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</si>
  <si>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</si>
  <si>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</si>
  <si>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</si>
  <si>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</si>
  <si>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</si>
  <si>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</si>
  <si>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</si>
  <si>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</si>
  <si>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</si>
  <si>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</si>
  <si>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</si>
  <si>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</si>
  <si>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</si>
  <si>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</si>
  <si>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</si>
  <si>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</si>
  <si>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</si>
  <si>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</si>
  <si>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</si>
  <si>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</si>
  <si>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</si>
  <si>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</si>
  <si>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</si>
  <si>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</si>
  <si>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</si>
  <si>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</si>
  <si>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</si>
  <si>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</si>
  <si>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</si>
  <si>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</si>
  <si>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</si>
  <si>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</si>
  <si>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</si>
  <si>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</si>
  <si>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</si>
  <si>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</si>
  <si>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</si>
  <si>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</si>
  <si>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</si>
  <si>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</si>
  <si>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</si>
  <si>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</si>
  <si>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</si>
  <si>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</si>
  <si>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</si>
  <si>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</si>
  <si>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</si>
  <si>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</si>
  <si>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</si>
  <si>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</si>
  <si>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</si>
  <si>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</si>
  <si>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</si>
  <si>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</si>
  <si>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</si>
  <si>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</si>
  <si>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</si>
  <si>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</si>
  <si>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</si>
  <si>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</si>
  <si>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</si>
  <si>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</si>
  <si>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</si>
  <si>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</si>
  <si>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</si>
  <si>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</si>
  <si>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</si>
  <si>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</si>
  <si>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</si>
  <si>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</si>
  <si>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</si>
  <si>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</si>
  <si>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</si>
  <si>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</si>
  <si>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</si>
  <si>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</si>
  <si>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</si>
  <si>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</si>
  <si>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</si>
  <si>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</si>
  <si>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</si>
  <si>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</si>
  <si>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</si>
  <si>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</si>
  <si>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</si>
  <si>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</si>
  <si>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</si>
  <si>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</si>
  <si>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</si>
  <si>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</si>
  <si>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</si>
  <si>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</si>
  <si>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</si>
  <si>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</si>
  <si>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</si>
  <si>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</si>
  <si>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</si>
  <si>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</si>
  <si>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</si>
  <si>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</si>
  <si>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</si>
  <si>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</si>
  <si>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</si>
  <si>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</si>
  <si>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</si>
  <si>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</si>
  <si>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</si>
  <si>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</si>
  <si>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</si>
  <si>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</si>
  <si>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</si>
  <si>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</si>
  <si>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</si>
  <si>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</si>
  <si>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</si>
  <si>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</si>
  <si>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</si>
  <si>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</si>
  <si>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</si>
  <si>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</si>
  <si>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</si>
  <si>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</si>
  <si>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</si>
  <si>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</si>
  <si>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</si>
  <si>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</si>
  <si>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</si>
  <si>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</si>
  <si>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</si>
  <si>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</si>
  <si>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</si>
  <si>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</si>
  <si>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</si>
  <si>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</si>
  <si>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</si>
  <si>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</si>
  <si>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</si>
  <si>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</si>
  <si>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</si>
  <si>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</si>
  <si>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</si>
  <si>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</si>
  <si>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</si>
  <si>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</si>
  <si>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</si>
  <si>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</si>
  <si>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</si>
  <si>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</si>
  <si>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</si>
  <si>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</si>
  <si>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</si>
  <si>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</si>
  <si>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</si>
  <si>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</si>
  <si>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</si>
  <si>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</si>
  <si>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</si>
  <si>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</si>
  <si>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</si>
  <si>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</si>
  <si>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</si>
  <si>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</si>
  <si>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</si>
  <si>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</si>
  <si>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</si>
  <si>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</si>
  <si>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</si>
  <si>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</si>
  <si>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</si>
  <si>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</si>
  <si>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</si>
  <si>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</si>
  <si>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</si>
  <si>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</si>
  <si>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</si>
  <si>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</si>
  <si>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</si>
  <si>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</si>
  <si>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</si>
  <si>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</si>
  <si>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</si>
  <si>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</si>
  <si>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</si>
  <si>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</si>
  <si>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</si>
  <si>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</si>
  <si>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</si>
  <si>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</si>
  <si>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</si>
  <si>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</si>
  <si>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</si>
  <si>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</si>
  <si>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</si>
  <si>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</si>
  <si>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</si>
  <si>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</si>
  <si>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</si>
  <si>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</si>
  <si>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</si>
  <si>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</si>
  <si>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</si>
  <si>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</si>
  <si>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</si>
  <si>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</si>
  <si>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</si>
  <si>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</si>
  <si>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</si>
  <si>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</si>
  <si>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</si>
  <si>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</si>
  <si>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</si>
  <si>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</si>
  <si>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</si>
  <si>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</si>
  <si>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</si>
  <si>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</si>
  <si>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</si>
  <si>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</si>
  <si>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</si>
  <si>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</si>
  <si>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</si>
  <si>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</si>
  <si>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</si>
  <si>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</si>
  <si>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</si>
  <si>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</si>
  <si>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</si>
  <si>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</si>
  <si>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</si>
  <si>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</si>
  <si>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</si>
  <si>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</si>
  <si>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</si>
  <si>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</si>
  <si>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</si>
  <si>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</si>
  <si>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</si>
  <si>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</si>
  <si>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</si>
  <si>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</si>
  <si>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</si>
  <si>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</si>
  <si>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</si>
  <si>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</si>
  <si>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</si>
  <si>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</si>
  <si>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</si>
  <si>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</si>
  <si>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</si>
  <si>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</si>
  <si>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</si>
  <si>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</si>
  <si>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</si>
  <si>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</si>
  <si>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</si>
  <si>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</si>
  <si>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</si>
  <si>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</si>
  <si>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</si>
  <si>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</si>
  <si>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</si>
  <si>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</si>
  <si>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</si>
  <si>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</si>
  <si>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</si>
  <si>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</si>
  <si>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</si>
  <si>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</si>
  <si>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</si>
  <si>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</si>
  <si>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</si>
  <si>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</si>
  <si>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</si>
  <si>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</si>
  <si>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</si>
  <si>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</si>
  <si>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</si>
  <si>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</si>
  <si>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</si>
  <si>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</si>
  <si>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</si>
  <si>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</si>
  <si>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</si>
  <si>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</si>
  <si>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</si>
  <si>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</si>
  <si>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</si>
  <si>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</si>
  <si>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</si>
  <si>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</si>
  <si>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</si>
  <si>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</si>
  <si>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</si>
  <si>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</si>
  <si>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</si>
  <si>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</si>
  <si>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</si>
  <si>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</si>
  <si>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</si>
  <si>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</si>
  <si>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</si>
  <si>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</si>
  <si>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</si>
  <si>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</si>
  <si>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</si>
  <si>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</si>
  <si>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</si>
  <si>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</si>
  <si>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</si>
  <si>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</si>
  <si>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</si>
  <si>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</si>
  <si>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</si>
  <si>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</si>
  <si>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</si>
  <si>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</si>
  <si>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</si>
  <si>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</si>
  <si>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</si>
  <si>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</si>
  <si>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</si>
  <si>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</si>
  <si>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</si>
  <si>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</si>
  <si>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</si>
  <si>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</si>
  <si>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</si>
  <si>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</si>
  <si>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</si>
  <si>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</si>
  <si>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</si>
  <si>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</si>
  <si>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</si>
  <si>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</si>
  <si>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</si>
  <si>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</si>
  <si>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</si>
  <si>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</si>
  <si>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</si>
  <si>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</si>
  <si>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</si>
  <si>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</si>
  <si>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</si>
  <si>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</si>
  <si>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</si>
  <si>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</si>
  <si>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</si>
  <si>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</si>
  <si>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</si>
  <si>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</si>
  <si>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</si>
  <si>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</si>
  <si>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</si>
  <si>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</si>
  <si>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</si>
  <si>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</si>
  <si>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</si>
  <si>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</si>
  <si>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</si>
  <si>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</si>
  <si>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</si>
  <si>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</si>
  <si>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</si>
  <si>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</si>
  <si>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</si>
  <si>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</si>
  <si>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</si>
  <si>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</si>
  <si>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</si>
  <si>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</si>
  <si>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</si>
  <si>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</si>
  <si>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</si>
  <si>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</si>
  <si>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</si>
  <si>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</si>
  <si>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</si>
  <si>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</si>
  <si>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</si>
  <si>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</si>
  <si>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</si>
  <si>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</si>
  <si>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</si>
  <si>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</si>
  <si>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</si>
  <si>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</si>
  <si>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</si>
  <si>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</si>
  <si>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</si>
  <si>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</si>
  <si>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</si>
  <si>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</si>
  <si>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</si>
  <si>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</si>
  <si>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</si>
  <si>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</si>
  <si>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</si>
  <si>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</si>
  <si>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</si>
  <si>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</si>
  <si>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</si>
  <si>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</si>
  <si>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</si>
  <si>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</si>
  <si>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</si>
  <si>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</si>
  <si>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</si>
  <si>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</si>
  <si>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</si>
  <si>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</si>
  <si>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</si>
  <si>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</si>
  <si>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</si>
  <si>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</si>
  <si>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</si>
  <si>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</si>
  <si>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</si>
  <si>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</si>
  <si>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</si>
  <si>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</si>
  <si>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</si>
  <si>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</si>
  <si>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</si>
  <si>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</si>
  <si>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</si>
  <si>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</si>
  <si>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</si>
  <si>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</si>
  <si>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</si>
  <si>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</si>
  <si>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</si>
  <si>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</si>
  <si>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</si>
  <si>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</si>
  <si>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</si>
  <si>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</si>
  <si>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</si>
  <si>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</si>
  <si>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</si>
  <si>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</si>
  <si>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</si>
  <si>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</si>
  <si>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</si>
  <si>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</si>
  <si>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</si>
  <si>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</si>
  <si>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</si>
  <si>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</si>
  <si>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</si>
  <si>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</si>
  <si>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</si>
  <si>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</si>
  <si>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</si>
  <si>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</si>
  <si>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</si>
  <si>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</si>
  <si>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</si>
  <si>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</si>
  <si>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</si>
  <si>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</si>
  <si>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</si>
  <si>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</si>
  <si>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</si>
  <si>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</si>
  <si>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</si>
  <si>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</si>
  <si>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</si>
  <si>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</si>
  <si>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</si>
  <si>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</si>
  <si>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</si>
  <si>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</si>
  <si>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</si>
  <si>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</si>
  <si>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</si>
  <si>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</si>
  <si>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</si>
  <si>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</si>
  <si>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</si>
  <si>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</si>
  <si>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</si>
  <si>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</si>
  <si>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</si>
  <si>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</si>
  <si>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</si>
  <si>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</si>
  <si>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</si>
  <si>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</si>
  <si>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</si>
  <si>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</si>
  <si>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</si>
  <si>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</si>
  <si>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</si>
  <si>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</si>
  <si>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</si>
  <si>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</si>
  <si>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</si>
  <si>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</si>
  <si>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</si>
  <si>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</si>
  <si>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</si>
  <si>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</si>
  <si>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</si>
  <si>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</si>
  <si>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</si>
  <si>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</si>
  <si>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</si>
  <si>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</si>
  <si>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</si>
  <si>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</si>
  <si>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</si>
  <si>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</si>
  <si>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</si>
  <si>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</si>
  <si>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</si>
  <si>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</si>
  <si>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</si>
  <si>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</si>
  <si>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</si>
  <si>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</si>
  <si>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</si>
  <si>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</si>
  <si>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</si>
  <si>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</si>
  <si>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</si>
  <si>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</si>
  <si>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</si>
  <si>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</si>
  <si>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</si>
  <si>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</si>
  <si>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</si>
  <si>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</si>
  <si>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</si>
  <si>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</si>
  <si>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</si>
  <si>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</si>
  <si>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</si>
  <si>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</si>
  <si>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</si>
  <si>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</si>
  <si>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</si>
  <si>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</si>
  <si>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</si>
  <si>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</si>
  <si>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</si>
  <si>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</si>
  <si>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</si>
  <si>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</si>
  <si>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</si>
  <si>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</si>
  <si>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</si>
  <si>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</si>
  <si>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</si>
  <si>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</si>
  <si>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</si>
  <si>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</si>
  <si>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</si>
  <si>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</si>
  <si>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</si>
  <si>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</si>
  <si>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</si>
  <si>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</si>
  <si>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</si>
  <si>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</si>
  <si>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</si>
  <si>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</si>
  <si>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</si>
  <si>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</si>
  <si>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</si>
  <si>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</si>
  <si>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</si>
  <si>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</si>
  <si>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</si>
  <si>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</si>
  <si>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</si>
  <si>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</si>
  <si>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</si>
  <si>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</si>
  <si>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</si>
  <si>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</si>
  <si>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</si>
  <si>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</si>
  <si>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</si>
  <si>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</si>
  <si>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</si>
  <si>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</si>
  <si>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</si>
  <si>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</si>
  <si>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</si>
  <si>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</si>
  <si>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</si>
  <si>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</si>
  <si>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</si>
  <si>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</si>
  <si>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</si>
  <si>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</si>
  <si>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</si>
  <si>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</si>
  <si>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</si>
  <si>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</si>
  <si>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</si>
  <si>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</si>
  <si>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</si>
  <si>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</si>
  <si>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</si>
  <si>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</si>
  <si>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</si>
  <si>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</si>
  <si>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</si>
  <si>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</si>
  <si>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</si>
  <si>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</si>
  <si>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</si>
  <si>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</si>
  <si>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</si>
  <si>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</si>
  <si>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</si>
  <si>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</si>
  <si>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</si>
  <si>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</si>
  <si>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</si>
  <si>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</si>
  <si>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</si>
  <si>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</si>
  <si>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</si>
  <si>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</si>
  <si>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</si>
  <si>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</si>
  <si>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</si>
  <si>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</si>
  <si>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</si>
  <si>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</si>
  <si>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</si>
  <si>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</si>
  <si>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</si>
  <si>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</si>
  <si>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</si>
  <si>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</si>
  <si>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</si>
  <si>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</si>
  <si>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</si>
  <si>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</si>
  <si>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</si>
  <si>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</si>
  <si>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</si>
  <si>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</si>
  <si>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</si>
  <si>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</si>
  <si>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</si>
  <si>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</si>
  <si>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</si>
  <si>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</si>
  <si>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</si>
  <si>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</si>
  <si>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</si>
  <si>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</si>
  <si>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</si>
  <si>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</si>
  <si>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</si>
  <si>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</si>
  <si>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</si>
  <si>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</si>
  <si>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</si>
  <si>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</si>
  <si>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</si>
  <si>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</si>
  <si>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</si>
  <si>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</si>
  <si>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</si>
  <si>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</si>
  <si>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</si>
  <si>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</si>
  <si>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</si>
  <si>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</si>
  <si>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</si>
  <si>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</si>
  <si>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</si>
  <si>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</si>
  <si>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</si>
  <si>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</si>
  <si>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</si>
  <si>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</si>
  <si>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</si>
  <si>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</si>
  <si>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</si>
  <si>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</si>
  <si>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</si>
  <si>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</si>
  <si>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</si>
  <si>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</si>
  <si>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</si>
  <si>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</si>
  <si>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</si>
  <si>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</si>
  <si>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</si>
  <si>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</si>
  <si>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</si>
  <si>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</si>
  <si>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</si>
  <si>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</si>
  <si>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</si>
  <si>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</si>
  <si>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</si>
  <si>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</si>
  <si>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</si>
  <si>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</si>
  <si>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</si>
  <si>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</si>
  <si>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</si>
  <si>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</si>
  <si>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</si>
  <si>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</si>
  <si>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</si>
  <si>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</si>
  <si>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</si>
  <si>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</si>
  <si>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</si>
  <si>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</si>
  <si>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</si>
  <si>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</si>
  <si>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</si>
  <si>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</si>
  <si>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</si>
  <si>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</si>
  <si>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</si>
  <si>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</si>
  <si>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</si>
  <si>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</si>
  <si>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</si>
  <si>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</si>
  <si>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</si>
  <si>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</si>
  <si>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</si>
  <si>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</si>
  <si>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</si>
  <si>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</si>
  <si>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</si>
  <si>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</si>
  <si>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</si>
  <si>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</si>
  <si>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</si>
  <si>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</si>
  <si>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</si>
  <si>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</si>
  <si>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</si>
  <si>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</si>
  <si>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</si>
  <si>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</si>
  <si>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</si>
  <si>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</si>
  <si>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</si>
  <si>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</si>
  <si>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</si>
  <si>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</si>
  <si>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</si>
  <si>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</si>
  <si>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</si>
  <si>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</si>
  <si>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</si>
  <si>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</si>
  <si>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</si>
  <si>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</si>
  <si>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</si>
  <si>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</si>
  <si>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</si>
  <si>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</si>
  <si>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</si>
  <si>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</si>
  <si>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</si>
  <si>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</si>
  <si>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</si>
  <si>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</si>
  <si>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</si>
  <si>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</si>
  <si>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</si>
  <si>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</si>
  <si>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</si>
  <si>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</si>
  <si>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</si>
  <si>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</si>
  <si>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</si>
  <si>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</si>
  <si>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</si>
  <si>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</si>
  <si>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</si>
  <si>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</si>
  <si>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</si>
  <si>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</si>
  <si>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</si>
  <si>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</si>
  <si>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</si>
  <si>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</si>
  <si>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</si>
  <si>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</si>
  <si>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</si>
  <si>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</si>
  <si>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</si>
  <si>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</si>
  <si>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</si>
  <si>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</si>
  <si>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</si>
  <si>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</si>
  <si>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</si>
  <si>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</si>
  <si>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</si>
  <si>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</si>
  <si>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</si>
  <si>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</si>
  <si>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</si>
  <si>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</si>
  <si>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</si>
  <si>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</si>
  <si>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</si>
  <si>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</si>
  <si>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</si>
  <si>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</si>
  <si>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</si>
  <si>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</si>
  <si>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</si>
  <si>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</si>
  <si>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</si>
  <si>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</si>
  <si>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</si>
  <si>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</si>
  <si>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</si>
  <si>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</si>
  <si>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</si>
  <si>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</si>
  <si>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</si>
  <si>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</si>
  <si>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</si>
  <si>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</si>
  <si>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</si>
  <si>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</si>
  <si>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</si>
  <si>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</si>
  <si>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</si>
  <si>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</si>
  <si>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</si>
  <si>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</si>
  <si>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</si>
  <si>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</si>
  <si>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</si>
  <si>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</si>
  <si>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</si>
  <si>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</si>
  <si>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</si>
  <si>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</si>
  <si>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</si>
  <si>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</si>
  <si>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</si>
  <si>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</si>
  <si>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</si>
  <si>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</si>
  <si>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</si>
  <si>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</si>
  <si>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</si>
  <si>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</si>
  <si>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</si>
  <si>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</si>
  <si>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</si>
  <si>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</si>
  <si>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</si>
  <si>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</si>
  <si>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</si>
  <si>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</si>
  <si>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</si>
  <si>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</si>
  <si>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</si>
  <si>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</si>
  <si>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</si>
  <si>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</si>
  <si>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</si>
  <si>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</si>
  <si>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</si>
  <si>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</si>
  <si>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</si>
  <si>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</si>
  <si>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</si>
  <si>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</si>
  <si>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</si>
  <si>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</si>
  <si>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</si>
  <si>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</si>
  <si>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</si>
  <si>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</si>
  <si>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</si>
  <si>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</si>
  <si>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</si>
  <si>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</si>
  <si>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</si>
  <si>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</si>
  <si>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</si>
  <si>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</si>
  <si>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</si>
  <si>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</si>
  <si>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</si>
  <si>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</si>
  <si>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</si>
  <si>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</si>
  <si>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</si>
  <si>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</si>
  <si>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</si>
  <si>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</si>
  <si>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</si>
  <si>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</si>
  <si>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</si>
  <si>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</si>
  <si>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</si>
  <si>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</si>
  <si>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</si>
  <si>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</si>
  <si>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</si>
  <si>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</si>
  <si>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</si>
  <si>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</si>
  <si>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</si>
  <si>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</si>
  <si>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</si>
  <si>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</si>
  <si>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</si>
  <si>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</si>
  <si>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</si>
  <si>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</si>
  <si>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</si>
  <si>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</si>
  <si>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</si>
  <si>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</si>
  <si>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</si>
  <si>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</si>
  <si>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</si>
  <si>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</si>
  <si>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</si>
  <si>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</si>
  <si>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</si>
  <si>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</si>
  <si>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</si>
  <si>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</si>
  <si>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</si>
  <si>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</si>
  <si>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</si>
  <si>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</si>
  <si>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</si>
  <si>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</si>
  <si>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</si>
  <si>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</si>
  <si>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</si>
  <si>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</si>
  <si>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</si>
  <si>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</si>
  <si>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</si>
  <si>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</si>
  <si>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</si>
  <si>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</si>
  <si>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</si>
  <si>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</si>
  <si>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</si>
  <si>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</si>
  <si>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</si>
  <si>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</si>
  <si>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</si>
  <si>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</si>
  <si>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</si>
  <si>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</si>
  <si>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</si>
  <si>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</si>
  <si>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</si>
  <si>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</si>
  <si>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</si>
  <si>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</si>
  <si>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</si>
  <si>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</si>
  <si>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</si>
  <si>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</si>
  <si>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</si>
  <si>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</si>
  <si>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</si>
  <si>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</si>
  <si>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</si>
  <si>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</si>
  <si>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</si>
  <si>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</si>
  <si>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</si>
  <si>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</si>
  <si>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</si>
  <si>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</si>
  <si>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</si>
  <si>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</si>
  <si>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</si>
  <si>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</si>
  <si>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</si>
  <si>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</si>
  <si>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</si>
  <si>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</si>
  <si>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</si>
  <si>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</si>
  <si>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</si>
  <si>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</si>
  <si>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</si>
  <si>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</si>
  <si>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</si>
  <si>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</si>
  <si>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</si>
  <si>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</si>
  <si>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</si>
  <si>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</si>
  <si>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</si>
  <si>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</si>
  <si>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</si>
  <si>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</si>
  <si>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</si>
  <si>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</si>
  <si>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</si>
  <si>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</si>
  <si>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</si>
  <si>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</si>
  <si>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</si>
  <si>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</si>
  <si>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</si>
  <si>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</si>
  <si>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</si>
  <si>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</si>
  <si>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</si>
  <si>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</si>
  <si>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</si>
  <si>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</si>
  <si>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</si>
  <si>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</si>
  <si>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</si>
  <si>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</si>
  <si>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</si>
  <si>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</si>
  <si>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</si>
  <si>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</si>
  <si>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</si>
  <si>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</si>
  <si>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</si>
  <si>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</si>
  <si>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</si>
  <si>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</si>
  <si>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</si>
  <si>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</si>
  <si>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</si>
  <si>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</si>
  <si>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</si>
  <si>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</si>
  <si>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</si>
  <si>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</si>
  <si>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</si>
  <si>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</si>
  <si>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</si>
  <si>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</si>
  <si>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</si>
  <si>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</si>
  <si>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</si>
  <si>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</si>
  <si>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</si>
  <si>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</si>
  <si>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</si>
  <si>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</si>
  <si>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</si>
  <si>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</si>
  <si>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</si>
  <si>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</si>
  <si>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</si>
  <si>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</si>
  <si>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</si>
  <si>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</si>
  <si>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</si>
  <si>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</si>
  <si>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</si>
  <si>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</si>
  <si>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</si>
  <si>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</si>
  <si>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</si>
  <si>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</si>
  <si>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</si>
  <si>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</si>
  <si>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</si>
  <si>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</si>
  <si>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</si>
  <si>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</si>
  <si>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</si>
  <si>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</si>
  <si>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</si>
  <si>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</si>
  <si>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</si>
  <si>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</si>
  <si>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</si>
  <si>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</si>
  <si>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</si>
  <si>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</si>
  <si>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</si>
  <si>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</si>
  <si>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</si>
  <si>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</si>
  <si>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</si>
  <si>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</si>
  <si>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</si>
  <si>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</si>
  <si>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</si>
  <si>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</si>
  <si>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</si>
  <si>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</si>
  <si>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</si>
  <si>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</si>
  <si>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</si>
  <si>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</si>
  <si>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</si>
  <si>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</si>
  <si>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</si>
  <si>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</si>
  <si>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</si>
  <si>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</si>
  <si>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</si>
  <si>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</si>
  <si>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</si>
  <si>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</si>
  <si>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</si>
  <si>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</si>
  <si>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</si>
  <si>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</si>
  <si>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</si>
  <si>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</si>
  <si>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</si>
  <si>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</si>
  <si>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</si>
  <si>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</si>
  <si>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</si>
  <si>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</si>
  <si>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</si>
  <si>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</si>
  <si>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</si>
  <si>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</si>
  <si>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</si>
  <si>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</si>
  <si>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</si>
  <si>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</si>
  <si>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</si>
  <si>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</si>
  <si>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</si>
  <si>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</si>
  <si>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</si>
  <si>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</si>
  <si>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</si>
  <si>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</si>
  <si>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</si>
  <si>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</si>
  <si>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</si>
  <si>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</si>
  <si>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</si>
  <si>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</si>
  <si>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</si>
  <si>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</si>
  <si>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</si>
  <si>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</si>
  <si>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</si>
  <si>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</si>
  <si>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</si>
  <si>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</si>
  <si>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</si>
  <si>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</si>
  <si>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</si>
  <si>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</si>
  <si>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</si>
  <si>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</si>
  <si>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</si>
  <si>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</si>
  <si>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</si>
  <si>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</si>
  <si>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</si>
  <si>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</si>
  <si>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</si>
  <si>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</si>
  <si>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</si>
  <si>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</si>
  <si>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</si>
  <si>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</si>
  <si>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</si>
  <si>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</si>
  <si>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</si>
  <si>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</si>
  <si>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</si>
  <si>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</si>
  <si>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</si>
  <si>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</si>
  <si>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</si>
  <si>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</si>
  <si>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</si>
  <si>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</si>
  <si>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</si>
  <si>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</si>
  <si>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</si>
  <si>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</si>
  <si>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</si>
  <si>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</si>
  <si>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</si>
  <si>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</si>
  <si>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</si>
  <si>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</si>
  <si>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</si>
  <si>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</si>
  <si>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</si>
  <si>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</si>
  <si>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</si>
  <si>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</si>
  <si>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</si>
  <si>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</si>
  <si>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</si>
  <si>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</si>
  <si>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</si>
  <si>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</si>
  <si>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</si>
  <si>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</si>
  <si>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</si>
  <si>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</si>
  <si>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</si>
  <si>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</si>
  <si>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</si>
  <si>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</si>
  <si>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</si>
  <si>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</si>
  <si>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</si>
  <si>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</si>
  <si>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</si>
  <si>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</si>
  <si>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</si>
  <si>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</si>
  <si>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</si>
  <si>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</si>
  <si>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</si>
  <si>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</si>
  <si>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</si>
  <si>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</si>
  <si>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</si>
  <si>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</si>
  <si>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</si>
  <si>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</si>
  <si>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</si>
  <si>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</si>
  <si>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</si>
  <si>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</si>
  <si>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</si>
  <si>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</si>
  <si>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</si>
  <si>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</si>
  <si>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</si>
  <si>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</si>
  <si>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</si>
  <si>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</si>
  <si>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</si>
  <si>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</si>
  <si>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</si>
  <si>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</si>
  <si>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</si>
  <si>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</si>
  <si>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</si>
  <si>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</si>
  <si>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</si>
  <si>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</si>
  <si>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</si>
  <si>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</si>
  <si>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</si>
  <si>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</si>
  <si>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</si>
  <si>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</si>
  <si>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</si>
  <si>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</si>
  <si>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</si>
  <si>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</si>
  <si>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</si>
  <si>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</si>
  <si>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</si>
  <si>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</si>
  <si>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</si>
  <si>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</si>
  <si>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</si>
  <si>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</si>
  <si>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</si>
  <si>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</si>
  <si>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</si>
  <si>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</si>
  <si>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</si>
  <si>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</si>
  <si>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</si>
  <si>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</si>
  <si>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</si>
  <si>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</si>
  <si>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</si>
  <si>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</si>
  <si>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</si>
  <si>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</si>
  <si>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</si>
  <si>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</si>
  <si>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</si>
  <si>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</si>
  <si>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</si>
  <si>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</si>
  <si>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</si>
  <si>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</si>
  <si>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</si>
  <si>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</si>
  <si>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</si>
  <si>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</si>
  <si>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</si>
  <si>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</si>
  <si>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</si>
  <si>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</si>
  <si>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</si>
  <si>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</si>
  <si>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</si>
  <si>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</si>
  <si>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</si>
  <si>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</si>
  <si>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</si>
  <si>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</si>
  <si>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</si>
  <si>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</si>
  <si>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</si>
  <si>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</si>
  <si>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</si>
  <si>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</si>
  <si>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</si>
  <si>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</si>
  <si>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</si>
  <si>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</si>
  <si>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</si>
  <si>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</si>
  <si>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</si>
  <si>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</si>
  <si>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</si>
  <si>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</si>
  <si>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</si>
  <si>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</si>
  <si>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</si>
  <si>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</si>
  <si>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</si>
  <si>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</si>
  <si>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</si>
  <si>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</si>
  <si>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</si>
  <si>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</si>
  <si>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</si>
  <si>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</si>
  <si>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</si>
  <si>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</si>
  <si>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</si>
  <si>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</si>
  <si>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</si>
  <si>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</si>
  <si>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</si>
  <si>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</si>
  <si>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</si>
  <si>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</si>
  <si>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</si>
  <si>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</si>
  <si>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</si>
  <si>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</si>
  <si>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</si>
  <si>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</si>
  <si>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</si>
  <si>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</si>
  <si>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</si>
  <si>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</si>
  <si>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</si>
  <si>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</si>
  <si>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</si>
  <si>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</si>
  <si>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</si>
  <si>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</si>
  <si>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</si>
  <si>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</si>
  <si>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</si>
  <si>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</si>
  <si>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</si>
  <si>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</si>
  <si>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</si>
  <si>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</si>
  <si>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</si>
  <si>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</si>
  <si>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</si>
  <si>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</si>
  <si>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</si>
  <si>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</si>
  <si>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</si>
  <si>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</si>
  <si>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</si>
  <si>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</si>
  <si>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</si>
  <si>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</si>
  <si>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</si>
  <si>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</si>
  <si>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</si>
  <si>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</si>
  <si>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</si>
  <si>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</si>
  <si>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</si>
  <si>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</si>
  <si>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</si>
  <si>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</si>
  <si>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</si>
  <si>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</si>
  <si>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</si>
  <si>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</si>
  <si>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</si>
  <si>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</si>
  <si>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</si>
  <si>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</si>
  <si>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</si>
  <si>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</si>
  <si>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</si>
  <si>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</si>
  <si>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</si>
  <si>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</si>
  <si>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</si>
  <si>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</si>
  <si>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</si>
  <si>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</si>
  <si>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</si>
  <si>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</si>
  <si>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</si>
  <si>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</si>
  <si>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</si>
  <si>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</si>
  <si>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</si>
  <si>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</si>
  <si>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</si>
  <si>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</si>
  <si>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</si>
  <si>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</si>
  <si>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</si>
  <si>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</si>
  <si>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</si>
  <si>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</si>
  <si>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</si>
  <si>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</si>
  <si>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</si>
  <si>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</si>
  <si>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</si>
  <si>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</si>
  <si>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</si>
  <si>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</si>
  <si>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</si>
  <si>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</si>
  <si>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</si>
  <si>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</si>
  <si>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</si>
  <si>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</si>
  <si>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</si>
  <si>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</si>
  <si>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</si>
  <si>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</si>
  <si>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</si>
  <si>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</si>
  <si>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</si>
  <si>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</si>
  <si>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</si>
  <si>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</si>
  <si>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</si>
  <si>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</si>
  <si>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</si>
  <si>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</si>
  <si>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</si>
  <si>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</si>
  <si>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</si>
  <si>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</si>
  <si>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</si>
  <si>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</si>
  <si>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</si>
  <si>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</si>
  <si>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</si>
  <si>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</si>
  <si>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</si>
  <si>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</si>
  <si>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</si>
  <si>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</si>
  <si>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</si>
  <si>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</si>
  <si>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</si>
  <si>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</si>
  <si>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</si>
  <si>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</si>
  <si>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</si>
  <si>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</si>
  <si>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</si>
  <si>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</si>
  <si>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</si>
  <si>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</si>
  <si>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</si>
  <si>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</si>
  <si>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</si>
  <si>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</si>
  <si>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</si>
  <si>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</si>
  <si>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</si>
  <si>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</si>
  <si>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</si>
  <si>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</si>
  <si>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</si>
  <si>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</si>
  <si>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</si>
  <si>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</si>
  <si>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</si>
  <si>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</si>
  <si>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</si>
  <si>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</si>
  <si>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</si>
  <si>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</si>
  <si>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</si>
  <si>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</si>
  <si>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</si>
  <si>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</si>
  <si>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</si>
  <si>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</si>
  <si>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</si>
  <si>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</si>
  <si>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</si>
  <si>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</si>
  <si>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</si>
  <si>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</si>
  <si>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</si>
  <si>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</si>
  <si>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</si>
  <si>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</si>
  <si>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</si>
  <si>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</si>
  <si>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</si>
  <si>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</si>
  <si>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</si>
  <si>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</si>
  <si>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</si>
  <si>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</si>
  <si>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</si>
  <si>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</si>
  <si>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</si>
  <si>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</si>
  <si>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</si>
  <si>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</si>
  <si>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</si>
  <si>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</si>
  <si>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</si>
  <si>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</si>
  <si>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</si>
  <si>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</si>
  <si>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</si>
  <si>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</si>
  <si>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</si>
  <si>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</si>
  <si>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</si>
  <si>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</si>
  <si>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</si>
  <si>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</si>
  <si>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</si>
  <si>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</si>
  <si>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</si>
  <si>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</si>
  <si>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</si>
  <si>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</si>
  <si>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</si>
  <si>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</si>
  <si>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</si>
  <si>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</si>
  <si>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</si>
  <si>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</si>
  <si>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</si>
  <si>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</si>
  <si>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</si>
  <si>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</si>
  <si>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</si>
  <si>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</si>
  <si>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</si>
  <si>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</si>
  <si>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</si>
  <si>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</si>
  <si>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</si>
  <si>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</si>
  <si>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</si>
  <si>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</si>
  <si>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</si>
  <si>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</si>
  <si>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</si>
  <si>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</si>
  <si>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</si>
  <si>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</si>
  <si>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</si>
  <si>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</si>
  <si>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</si>
  <si>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</si>
  <si>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</si>
  <si>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</si>
  <si>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</si>
  <si>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</si>
  <si>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</si>
  <si>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</si>
  <si>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</si>
  <si>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</si>
  <si>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</si>
  <si>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</si>
  <si>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</si>
  <si>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</si>
  <si>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</si>
  <si>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</si>
  <si>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</si>
  <si>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</si>
  <si>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</si>
  <si>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</si>
  <si>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</si>
  <si>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</si>
  <si>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</si>
  <si>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</si>
  <si>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</si>
  <si>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</si>
  <si>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</si>
  <si>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</si>
  <si>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</si>
  <si>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</si>
  <si>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</si>
  <si>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</si>
  <si>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</si>
  <si>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</si>
  <si>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</si>
  <si>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</si>
  <si>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</si>
  <si>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</si>
  <si>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</si>
  <si>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</si>
  <si>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</si>
  <si>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</si>
  <si>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</si>
  <si>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</si>
  <si>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</si>
  <si>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</si>
  <si>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</si>
  <si>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</si>
  <si>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</si>
  <si>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</si>
  <si>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</si>
  <si>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</si>
  <si>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</si>
  <si>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</si>
  <si>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</si>
  <si>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</si>
  <si>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</si>
  <si>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</si>
  <si>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</si>
  <si>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</si>
  <si>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</si>
  <si>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</si>
  <si>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</si>
  <si>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</si>
  <si>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</si>
  <si>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</si>
  <si>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</si>
  <si>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</si>
  <si>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</si>
  <si>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</si>
  <si>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</si>
  <si>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</si>
  <si>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</si>
  <si>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</si>
  <si>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</si>
  <si>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</si>
  <si>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</si>
  <si>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</si>
  <si>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</si>
  <si>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</si>
  <si>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</si>
  <si>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</si>
  <si>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</si>
  <si>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</si>
  <si>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</si>
  <si>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</si>
  <si>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</si>
  <si>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</si>
  <si>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</si>
  <si>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</si>
  <si>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</si>
  <si>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</si>
  <si>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</si>
  <si>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</si>
  <si>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</si>
  <si>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</si>
  <si>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</si>
  <si>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</si>
  <si>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</si>
  <si>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</si>
  <si>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</si>
  <si>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</si>
  <si>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</si>
  <si>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</si>
  <si>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</si>
  <si>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</si>
  <si>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</si>
  <si>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</si>
  <si>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</si>
  <si>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</si>
  <si>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</si>
  <si>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</si>
  <si>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</si>
  <si>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</si>
  <si>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</si>
  <si>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</si>
  <si>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</si>
  <si>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</si>
  <si>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</si>
  <si>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</si>
  <si>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</si>
  <si>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</si>
  <si>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</si>
  <si>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</si>
  <si>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</si>
  <si>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</si>
  <si>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</si>
  <si>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</si>
  <si>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</si>
  <si>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</si>
  <si>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</si>
  <si>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</si>
  <si>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</si>
  <si>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</si>
  <si>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</si>
  <si>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</si>
  <si>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</si>
  <si>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</si>
  <si>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</si>
  <si>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</si>
  <si>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</si>
  <si>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</si>
  <si>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</si>
  <si>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</si>
  <si>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</si>
  <si>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</si>
  <si>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</si>
  <si>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</si>
  <si>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</si>
  <si>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</si>
  <si>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</si>
  <si>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</si>
  <si>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</si>
  <si>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</si>
  <si>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</si>
  <si>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</si>
  <si>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</si>
  <si>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</si>
  <si>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</si>
  <si>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</si>
  <si>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</si>
  <si>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</si>
  <si>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</si>
  <si>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</si>
  <si>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</si>
  <si>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</si>
  <si>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</si>
  <si>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</si>
  <si>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</si>
  <si>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</si>
  <si>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</si>
  <si>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</si>
  <si>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</si>
  <si>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</si>
  <si>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</si>
  <si>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</si>
  <si>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</si>
  <si>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</si>
  <si>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</si>
  <si>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</si>
  <si>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</si>
  <si>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</si>
  <si>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</si>
  <si>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</si>
  <si>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</si>
  <si>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</si>
  <si>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</si>
  <si>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</si>
  <si>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</si>
  <si>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</si>
  <si>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</si>
  <si>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</si>
  <si>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</si>
  <si>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</si>
  <si>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</si>
  <si>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</si>
  <si>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</si>
  <si>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</si>
  <si>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</si>
  <si>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</si>
  <si>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</si>
  <si>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</si>
  <si>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</si>
  <si>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</si>
  <si>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</si>
  <si>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</si>
  <si>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</si>
  <si>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</si>
  <si>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</si>
  <si>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</si>
  <si>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</si>
  <si>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</si>
  <si>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</si>
  <si>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</si>
  <si>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</si>
  <si>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</si>
  <si>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</si>
  <si>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</si>
  <si>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</si>
  <si>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</si>
  <si>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</si>
  <si>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</si>
  <si>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</si>
  <si>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</si>
  <si>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</si>
  <si>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</si>
  <si>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</si>
  <si>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</si>
  <si>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</si>
  <si>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</si>
  <si>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</si>
  <si>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</si>
  <si>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</si>
  <si>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</si>
  <si>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</si>
  <si>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</si>
  <si>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</si>
  <si>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</si>
  <si>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</si>
  <si>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</si>
  <si>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</si>
  <si>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</si>
  <si>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</si>
  <si>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</si>
  <si>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</si>
  <si>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</si>
  <si>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</si>
  <si>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</si>
  <si>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</si>
  <si>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</si>
  <si>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</si>
  <si>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</si>
  <si>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</si>
  <si>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</si>
  <si>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</si>
  <si>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</si>
  <si>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</si>
  <si>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</si>
  <si>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</si>
  <si>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</si>
  <si>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</si>
  <si>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</si>
  <si>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</si>
  <si>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</si>
  <si>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</si>
  <si>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</si>
  <si>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</si>
  <si>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</si>
  <si>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</si>
  <si>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</si>
  <si>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</si>
  <si>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</si>
  <si>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</si>
  <si>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</si>
  <si>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</si>
  <si>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</si>
  <si>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</si>
  <si>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</si>
  <si>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</si>
  <si>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</si>
  <si>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</si>
  <si>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</si>
  <si>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</si>
  <si>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</si>
  <si>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</si>
  <si>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</si>
  <si>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</si>
  <si>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</si>
  <si>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</si>
  <si>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</si>
  <si>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</si>
  <si>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</si>
  <si>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</si>
  <si>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</si>
  <si>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</si>
  <si>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</si>
  <si>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</si>
  <si>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</si>
  <si>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</si>
  <si>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</si>
  <si>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</si>
  <si>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</si>
  <si>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</si>
  <si>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</si>
  <si>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</si>
  <si>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</si>
  <si>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</si>
  <si>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</si>
  <si>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</si>
  <si>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</si>
  <si>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</si>
  <si>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</si>
  <si>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</si>
  <si>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</si>
  <si>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</si>
  <si>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</si>
  <si>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</si>
  <si>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</si>
  <si>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</si>
  <si>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</si>
  <si>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</si>
  <si>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</si>
  <si>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</si>
  <si>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</si>
  <si>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</si>
  <si>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</si>
  <si>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</si>
  <si>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</si>
  <si>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</si>
  <si>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</si>
  <si>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</si>
  <si>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</si>
  <si>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</si>
  <si>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</si>
  <si>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</si>
  <si>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</si>
  <si>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</si>
  <si>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</si>
  <si>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</si>
  <si>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</si>
  <si>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</si>
  <si>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</si>
  <si>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</si>
  <si>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</si>
  <si>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</si>
  <si>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</si>
  <si>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</si>
  <si>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</si>
  <si>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</si>
  <si>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</si>
  <si>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</si>
  <si>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</si>
  <si>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</si>
  <si>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</si>
  <si>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</si>
  <si>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</si>
  <si>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</si>
  <si>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</si>
  <si>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</si>
  <si>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</si>
  <si>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</si>
  <si>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</si>
  <si>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</si>
  <si>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</si>
  <si>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</si>
  <si>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</si>
  <si>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</si>
  <si>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</si>
  <si>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</si>
  <si>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</si>
  <si>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</si>
  <si>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</si>
  <si>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</si>
  <si>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</si>
  <si>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</si>
  <si>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</si>
  <si>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</si>
  <si>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</si>
  <si>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</si>
  <si>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</si>
  <si>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</si>
  <si>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</si>
  <si>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</si>
  <si>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</si>
  <si>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</si>
  <si>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</si>
  <si>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</si>
  <si>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</si>
  <si>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</si>
  <si>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</si>
  <si>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</si>
  <si>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</si>
  <si>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</si>
  <si>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</si>
  <si>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</si>
  <si>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</si>
  <si>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</si>
  <si>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</si>
  <si>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</si>
  <si>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</si>
  <si>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</si>
  <si>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</si>
  <si>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</si>
  <si>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</si>
  <si>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</si>
  <si>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</si>
  <si>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</si>
  <si>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</si>
  <si>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</si>
  <si>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</si>
  <si>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</si>
  <si>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</si>
  <si>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</si>
  <si>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</si>
  <si>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</si>
  <si>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</si>
  <si>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</si>
  <si>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</si>
  <si>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</si>
  <si>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</si>
  <si>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</si>
  <si>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</si>
  <si>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</si>
  <si>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</si>
  <si>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</si>
  <si>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</si>
  <si>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</si>
  <si>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</si>
  <si>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</si>
  <si>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</si>
  <si>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</si>
  <si>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</si>
  <si>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</si>
  <si>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</si>
  <si>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</si>
  <si>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</si>
  <si>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</si>
  <si>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</si>
  <si>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</si>
  <si>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</si>
  <si>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</si>
  <si>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</si>
  <si>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</si>
  <si>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</si>
  <si>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</si>
  <si>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</si>
  <si>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</si>
  <si>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</si>
  <si>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</si>
  <si>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</si>
  <si>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</si>
  <si>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</si>
  <si>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</si>
  <si>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</si>
  <si>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</si>
  <si>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</si>
  <si>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</si>
  <si>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</si>
  <si>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</si>
  <si>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</si>
  <si>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</si>
  <si>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</si>
  <si>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</si>
  <si>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</si>
  <si>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</si>
  <si>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</si>
  <si>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</si>
  <si>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</si>
  <si>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</si>
  <si>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</si>
  <si>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</si>
  <si>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</si>
  <si>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</si>
  <si>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</si>
  <si>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</si>
  <si>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</si>
  <si>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</si>
  <si>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</si>
  <si>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</si>
  <si>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</si>
  <si>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</si>
  <si>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</si>
  <si>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</si>
  <si>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</si>
  <si>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</si>
  <si>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</si>
  <si>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</si>
  <si>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</si>
  <si>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</si>
  <si>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</si>
  <si>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</si>
  <si>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</si>
  <si>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</si>
  <si>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</si>
  <si>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</si>
  <si>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</si>
  <si>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</si>
  <si>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</si>
  <si>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</si>
  <si>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</si>
  <si>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</si>
  <si>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</si>
  <si>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</si>
  <si>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</si>
  <si>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</si>
  <si>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</si>
  <si>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</si>
  <si>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</si>
  <si>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</si>
  <si>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</si>
  <si>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</si>
  <si>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</si>
  <si>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</si>
  <si>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</si>
  <si>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</si>
  <si>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</si>
  <si>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</si>
  <si>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</si>
  <si>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</si>
  <si>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</si>
  <si>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</si>
  <si>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</si>
  <si>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</si>
  <si>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</si>
  <si>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</si>
  <si>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</si>
  <si>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</si>
  <si>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</si>
  <si>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</si>
  <si>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</si>
  <si>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</si>
  <si>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</si>
  <si>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</si>
  <si>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</si>
  <si>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</si>
  <si>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</si>
  <si>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</si>
  <si>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</si>
  <si>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</si>
  <si>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</si>
  <si>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</si>
  <si>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</si>
  <si>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</si>
  <si>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</si>
  <si>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</si>
  <si>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</si>
  <si>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</si>
  <si>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</si>
  <si>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</si>
  <si>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</si>
  <si>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</si>
  <si>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</si>
  <si>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</si>
  <si>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</si>
  <si>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</si>
  <si>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</si>
  <si>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</si>
  <si>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</si>
  <si>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</si>
  <si>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</si>
  <si>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</si>
  <si>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</si>
  <si>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</si>
  <si>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</si>
  <si>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</si>
  <si>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</si>
  <si>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</si>
  <si>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</si>
  <si>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</si>
  <si>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</si>
  <si>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</si>
  <si>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</si>
  <si>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</si>
  <si>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</si>
  <si>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</si>
  <si>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</si>
  <si>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</si>
  <si>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</si>
  <si>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</si>
  <si>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</si>
  <si>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</si>
  <si>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</si>
  <si>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</si>
  <si>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</si>
  <si>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</si>
  <si>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</si>
  <si>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</si>
  <si>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</si>
  <si>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</si>
  <si>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</si>
  <si>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</si>
  <si>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</si>
  <si>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</si>
  <si>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</si>
  <si>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</si>
  <si>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</si>
  <si>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</si>
  <si>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</si>
  <si>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</si>
  <si>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</si>
  <si>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</si>
  <si>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</si>
  <si>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</si>
  <si>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</si>
  <si>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</si>
  <si>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</si>
  <si>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</si>
  <si>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</si>
  <si>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</si>
  <si>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</si>
  <si>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</si>
  <si>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</si>
  <si>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</si>
  <si>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</si>
  <si>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</si>
  <si>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</si>
  <si>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</si>
  <si>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</si>
  <si>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</si>
  <si>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</si>
  <si>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</si>
  <si>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</si>
  <si>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</si>
  <si>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</si>
  <si>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</si>
  <si>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</si>
  <si>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</si>
  <si>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</si>
  <si>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</si>
  <si>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</si>
  <si>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</si>
  <si>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</si>
  <si>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</si>
  <si>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</si>
  <si>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</si>
  <si>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</si>
  <si>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</si>
  <si>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</si>
  <si>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</si>
  <si>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</si>
  <si>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</si>
  <si>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</si>
  <si>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</si>
  <si>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</si>
  <si>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</si>
  <si>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</si>
  <si>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</si>
  <si>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</si>
  <si>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</si>
  <si>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</si>
  <si>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</si>
  <si>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</si>
  <si>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</si>
  <si>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</si>
  <si>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</si>
  <si>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</si>
  <si>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</si>
  <si>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</si>
  <si>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</si>
  <si>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</si>
  <si>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</si>
  <si>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</si>
  <si>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</si>
  <si>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</si>
  <si>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</si>
  <si>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</si>
  <si>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</si>
  <si>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</si>
  <si>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</si>
  <si>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</si>
  <si>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</si>
  <si>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</si>
  <si>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</si>
  <si>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</si>
  <si>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</si>
  <si>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</si>
  <si>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</si>
  <si>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</si>
  <si>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</si>
  <si>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</si>
  <si>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</si>
  <si>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</si>
  <si>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</si>
  <si>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</si>
  <si>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</si>
  <si>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</si>
  <si>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</si>
  <si>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</si>
  <si>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</si>
  <si>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</si>
  <si>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</si>
  <si>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</si>
  <si>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</si>
  <si>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</si>
  <si>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</si>
  <si>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</si>
  <si>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</si>
  <si>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</si>
  <si>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</si>
  <si>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</si>
  <si>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</si>
  <si>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</si>
  <si>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</si>
  <si>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</si>
  <si>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</si>
  <si>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</si>
  <si>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</si>
  <si>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</si>
  <si>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</si>
  <si>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</si>
  <si>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</si>
  <si>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</si>
  <si>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</si>
  <si>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</si>
  <si>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</si>
  <si>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</si>
  <si>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</si>
  <si>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</si>
  <si>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</si>
  <si>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</si>
  <si>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</si>
  <si>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</si>
  <si>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</si>
  <si>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</si>
  <si>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</si>
  <si>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</si>
  <si>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</si>
  <si>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</si>
  <si>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</si>
  <si>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</si>
  <si>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</si>
  <si>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</si>
  <si>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</si>
  <si>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</si>
  <si>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</si>
  <si>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</si>
  <si>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</si>
  <si>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</si>
  <si>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</si>
  <si>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</si>
  <si>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</si>
  <si>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</si>
  <si>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</si>
  <si>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</si>
  <si>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</si>
  <si>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</si>
  <si>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</si>
  <si>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</si>
  <si>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</si>
  <si>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</si>
  <si>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</si>
  <si>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</si>
  <si>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</si>
  <si>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</si>
  <si>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</si>
  <si>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</si>
  <si>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</si>
  <si>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</si>
  <si>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</si>
  <si>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</si>
  <si>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</si>
  <si>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</si>
  <si>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</si>
  <si>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</si>
  <si>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</si>
  <si>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</si>
  <si>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</si>
  <si>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</si>
  <si>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</si>
  <si>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</si>
  <si>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</si>
  <si>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</si>
  <si>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</si>
  <si>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</si>
  <si>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</si>
  <si>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</si>
  <si>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</si>
  <si>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</si>
  <si>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</si>
  <si>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</si>
  <si>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</si>
  <si>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</si>
  <si>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</si>
  <si>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</si>
  <si>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</si>
  <si>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</si>
  <si>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</si>
  <si>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</si>
  <si>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</si>
  <si>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</si>
  <si>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</si>
  <si>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</si>
  <si>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</si>
  <si>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</si>
  <si>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</si>
  <si>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</si>
  <si>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</si>
  <si>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</si>
  <si>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</si>
  <si>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</si>
  <si>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</si>
  <si>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</si>
  <si>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</si>
  <si>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</si>
  <si>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</si>
  <si>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</si>
  <si>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</si>
  <si>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</si>
  <si>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</si>
  <si>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</si>
  <si>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</si>
  <si>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</si>
  <si>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</si>
  <si>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</si>
  <si>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</si>
  <si>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</si>
  <si>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</si>
  <si>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</si>
  <si>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</si>
  <si>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</si>
  <si>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</si>
  <si>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</si>
  <si>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</si>
  <si>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</si>
  <si>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</si>
  <si>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</si>
  <si>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</si>
  <si>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</si>
  <si>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</si>
  <si>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</si>
  <si>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</si>
  <si>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</si>
  <si>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</si>
  <si>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</si>
  <si>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</si>
  <si>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</si>
  <si>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</si>
  <si>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</si>
  <si>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</si>
  <si>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</si>
  <si>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</si>
  <si>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</si>
  <si>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</si>
  <si>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</si>
  <si>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</si>
  <si>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</si>
  <si>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</si>
  <si>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</si>
  <si>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</si>
  <si>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</si>
  <si>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</si>
  <si>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</si>
  <si>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</si>
  <si>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</si>
  <si>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</si>
  <si>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</si>
  <si>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</si>
  <si>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</si>
  <si>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</si>
  <si>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</si>
  <si>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</si>
  <si>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</si>
  <si>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</si>
  <si>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</si>
  <si>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</si>
  <si>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</si>
  <si>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</si>
  <si>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</si>
  <si>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</si>
  <si>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</si>
  <si>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</si>
  <si>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</si>
  <si>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</si>
  <si>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</si>
  <si>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</si>
  <si>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</si>
  <si>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</si>
  <si>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</si>
  <si>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</si>
  <si>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</si>
  <si>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</si>
  <si>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</si>
  <si>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</si>
  <si>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</si>
  <si>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</si>
  <si>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</si>
  <si>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</si>
  <si>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</si>
  <si>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</si>
  <si>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</si>
  <si>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</si>
  <si>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</si>
  <si>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</si>
  <si>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</si>
  <si>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</si>
  <si>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</si>
  <si>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</si>
  <si>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</si>
  <si>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</si>
  <si>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</si>
  <si>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</si>
  <si>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</si>
  <si>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</si>
  <si>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</si>
  <si>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</si>
  <si>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</si>
  <si>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</si>
  <si>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</si>
  <si>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</si>
  <si>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</si>
  <si>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</si>
  <si>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</si>
  <si>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</si>
  <si>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</si>
  <si>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</si>
  <si>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</si>
  <si>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</si>
  <si>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</si>
  <si>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</si>
  <si>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</si>
  <si>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</si>
  <si>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</si>
  <si>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</si>
  <si>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</si>
  <si>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</si>
  <si>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</si>
  <si>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</si>
  <si>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</si>
  <si>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</si>
  <si>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</si>
  <si>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</si>
  <si>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</si>
  <si>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</si>
  <si>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</si>
  <si>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</si>
  <si>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</si>
  <si>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</si>
  <si>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</si>
  <si>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</si>
  <si>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</si>
  <si>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</si>
  <si>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</si>
  <si>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</si>
  <si>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</si>
  <si>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</si>
  <si>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</si>
  <si>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</si>
  <si>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</si>
  <si>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</si>
  <si>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</si>
  <si>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</si>
  <si>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</si>
  <si>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</si>
  <si>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</si>
  <si>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</si>
  <si>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</si>
  <si>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</si>
  <si>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</si>
  <si>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</si>
  <si>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</si>
  <si>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</si>
  <si>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</si>
  <si>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</si>
  <si>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</si>
  <si>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</si>
  <si>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</si>
  <si>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</si>
  <si>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</si>
  <si>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</si>
  <si>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</si>
  <si>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</si>
  <si>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</si>
  <si>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</si>
  <si>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</si>
  <si>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</si>
  <si>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</si>
  <si>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</si>
  <si>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</si>
  <si>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</si>
  <si>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</si>
  <si>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</si>
  <si>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</si>
  <si>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</si>
  <si>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</si>
  <si>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</si>
  <si>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</si>
  <si>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</si>
  <si>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</si>
  <si>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</si>
  <si>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</si>
  <si>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</si>
  <si>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</si>
  <si>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</si>
  <si>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</si>
  <si>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</si>
  <si>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</si>
  <si>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</si>
  <si>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</si>
  <si>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</si>
  <si>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</si>
  <si>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</si>
  <si>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</si>
  <si>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</si>
  <si>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</si>
  <si>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</si>
  <si>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</si>
  <si>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</si>
  <si>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</si>
  <si>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</si>
  <si>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</si>
  <si>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</si>
  <si>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</si>
  <si>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</si>
  <si>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</si>
  <si>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</si>
  <si>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</si>
  <si>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</si>
  <si>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</si>
  <si>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</si>
  <si>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</si>
  <si>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</si>
  <si>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</si>
  <si>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</si>
  <si>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</si>
  <si>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</si>
  <si>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</si>
  <si>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</si>
  <si>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</si>
  <si>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</si>
  <si>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</si>
  <si>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</si>
  <si>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</si>
  <si>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</si>
  <si>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</si>
  <si>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</si>
  <si>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</si>
  <si>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</si>
  <si>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</si>
  <si>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</si>
  <si>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</si>
  <si>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</si>
  <si>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</si>
  <si>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</si>
  <si>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</si>
  <si>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</si>
  <si>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</si>
  <si>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</si>
  <si>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</si>
  <si>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</si>
  <si>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</si>
  <si>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</si>
  <si>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</si>
  <si>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</si>
  <si>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</si>
  <si>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</si>
  <si>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</si>
  <si>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</si>
  <si>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</si>
  <si>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</si>
  <si>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</si>
  <si>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</si>
  <si>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</si>
  <si>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</si>
  <si>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</si>
  <si>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</si>
  <si>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</si>
  <si>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</si>
  <si>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</si>
  <si>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</si>
  <si>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</si>
  <si>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</si>
  <si>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</si>
  <si>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</si>
  <si>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</si>
  <si>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</si>
  <si>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</si>
  <si>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</si>
  <si>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</si>
  <si>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</si>
  <si>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</si>
  <si>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</si>
  <si>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</si>
  <si>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</si>
  <si>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</si>
  <si>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</si>
  <si>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</si>
  <si>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</si>
  <si>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</si>
  <si>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</si>
  <si>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</si>
  <si>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</si>
  <si>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</si>
  <si>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</si>
  <si>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</si>
  <si>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</si>
  <si>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</si>
  <si>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</si>
  <si>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</si>
  <si>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</si>
  <si>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</si>
  <si>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</si>
  <si>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</si>
  <si>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</si>
  <si>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</si>
  <si>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</si>
  <si>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</si>
  <si>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</si>
  <si>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</si>
  <si>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</si>
  <si>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</si>
  <si>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</si>
  <si>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</si>
  <si>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</si>
  <si>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</si>
  <si>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</si>
  <si>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</si>
  <si>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</si>
  <si>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</si>
  <si>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</si>
  <si>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</si>
  <si>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</si>
  <si>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</si>
  <si>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</si>
  <si>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</si>
  <si>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</si>
  <si>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</si>
  <si>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</si>
  <si>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</si>
  <si>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</si>
  <si>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</si>
  <si>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</si>
  <si>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</si>
  <si>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</si>
  <si>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</si>
  <si>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</si>
  <si>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</si>
  <si>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</si>
  <si>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</si>
  <si>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</si>
  <si>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</si>
  <si>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</si>
  <si>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</si>
  <si>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</si>
  <si>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</si>
  <si>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</si>
  <si>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</si>
  <si>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</si>
  <si>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</si>
  <si>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</si>
  <si>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</si>
  <si>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</si>
  <si>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</si>
  <si>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</si>
  <si>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</si>
  <si>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</si>
  <si>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</si>
  <si>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</si>
  <si>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</si>
  <si>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</si>
  <si>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</si>
  <si>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</si>
  <si>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</si>
  <si>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</si>
  <si>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</si>
  <si>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</si>
  <si>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</si>
  <si>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</si>
  <si>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</si>
  <si>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</si>
  <si>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</si>
  <si>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</si>
  <si>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</si>
  <si>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</si>
  <si>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</si>
  <si>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</si>
  <si>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</si>
  <si>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</si>
  <si>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</si>
  <si>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</si>
  <si>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</si>
  <si>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</si>
  <si>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</si>
  <si>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</si>
  <si>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</si>
  <si>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</si>
  <si>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</si>
  <si>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</si>
  <si>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</si>
  <si>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</si>
  <si>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</si>
  <si>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</si>
  <si>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</si>
  <si>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</si>
  <si>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</si>
  <si>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</si>
  <si>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</si>
  <si>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</si>
  <si>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</si>
  <si>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</si>
  <si>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</si>
  <si>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</si>
  <si>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</si>
  <si>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</si>
  <si>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</si>
  <si>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</si>
  <si>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</si>
  <si>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</si>
  <si>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</si>
  <si>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</si>
  <si>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</si>
  <si>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</si>
  <si>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</si>
  <si>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</si>
  <si>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</si>
  <si>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</si>
  <si>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</si>
  <si>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</si>
  <si>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</si>
  <si>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</si>
  <si>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</si>
  <si>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</si>
  <si>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</si>
  <si>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</si>
  <si>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</si>
  <si>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</si>
  <si>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</si>
  <si>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</si>
  <si>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</si>
  <si>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</si>
  <si>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</si>
  <si>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</si>
  <si>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</si>
  <si>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</si>
  <si>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</si>
  <si>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</si>
  <si>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</si>
  <si>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</si>
  <si>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</si>
  <si>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</si>
  <si>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</si>
  <si>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</si>
  <si>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</si>
  <si>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</si>
  <si>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</si>
  <si>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</si>
  <si>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</si>
  <si>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</si>
  <si>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</si>
  <si>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</si>
  <si>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</si>
  <si>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</si>
  <si>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</si>
  <si>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</si>
  <si>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</si>
  <si>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</si>
  <si>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</si>
  <si>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</si>
  <si>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</si>
  <si>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</si>
  <si>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</si>
  <si>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</si>
  <si>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</si>
  <si>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</si>
  <si>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</si>
  <si>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</si>
  <si>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</si>
  <si>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</si>
  <si>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</si>
  <si>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</si>
  <si>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</si>
  <si>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</si>
  <si>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</si>
  <si>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</si>
  <si>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</si>
  <si>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</si>
  <si>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</si>
  <si>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</si>
  <si>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</si>
  <si>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</si>
  <si>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</si>
  <si>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</si>
  <si>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</si>
  <si>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</si>
  <si>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</si>
  <si>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</si>
  <si>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</si>
  <si>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</si>
  <si>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</si>
  <si>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</si>
  <si>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</si>
  <si>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</si>
  <si>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</si>
  <si>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</si>
  <si>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</si>
  <si>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</si>
  <si>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</si>
  <si>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</si>
  <si>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</si>
  <si>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</si>
  <si>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</si>
  <si>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</si>
  <si>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</si>
  <si>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</si>
  <si>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</si>
  <si>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</si>
  <si>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</si>
  <si>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</si>
  <si>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</si>
  <si>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</si>
  <si>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</si>
  <si>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</si>
  <si>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</si>
  <si>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</si>
  <si>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</si>
  <si>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</si>
  <si>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</si>
  <si>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</si>
  <si>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</si>
  <si>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</si>
  <si>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</si>
  <si>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</si>
  <si>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</si>
  <si>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</si>
  <si>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</si>
  <si>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</si>
  <si>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</si>
  <si>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</si>
  <si>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</si>
  <si>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</si>
  <si>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</si>
  <si>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</si>
  <si>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</si>
  <si>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</si>
  <si>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</si>
  <si>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</si>
  <si>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</si>
  <si>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</si>
  <si>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</si>
  <si>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</si>
  <si>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</si>
  <si>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</si>
  <si>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</si>
  <si>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</si>
  <si>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</si>
  <si>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</si>
  <si>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</si>
  <si>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</si>
  <si>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</si>
  <si>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</si>
  <si>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</si>
  <si>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</si>
  <si>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</si>
  <si>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</si>
  <si>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</si>
  <si>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</si>
  <si>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</si>
  <si>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</si>
  <si>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</si>
  <si>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</si>
  <si>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</si>
  <si>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</si>
  <si>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</si>
  <si>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</si>
  <si>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</si>
  <si>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</si>
  <si>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</si>
  <si>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</si>
  <si>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</si>
  <si>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</si>
  <si>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</si>
  <si>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</si>
  <si>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</si>
  <si>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</si>
  <si>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</si>
  <si>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</si>
  <si>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</si>
  <si>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</si>
  <si>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</si>
  <si>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</si>
  <si>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</si>
  <si>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</si>
  <si>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</si>
  <si>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</si>
  <si>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</si>
  <si>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</si>
  <si>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</si>
  <si>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</si>
  <si>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</si>
  <si>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</si>
  <si>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</si>
  <si>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</si>
  <si>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</si>
  <si>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</si>
  <si>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</si>
  <si>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</si>
  <si>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</si>
  <si>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</si>
  <si>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</si>
  <si>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</si>
  <si>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</si>
  <si>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</si>
  <si>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</si>
  <si>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</si>
  <si>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</si>
  <si>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</si>
  <si>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</si>
  <si>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</si>
  <si>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</si>
  <si>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</si>
  <si>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</si>
  <si>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</si>
  <si>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</si>
  <si>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</si>
  <si>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</si>
  <si>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</si>
  <si>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</si>
  <si>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</si>
  <si>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</si>
  <si>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</si>
  <si>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</si>
  <si>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</si>
  <si>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</si>
  <si>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</si>
  <si>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</si>
  <si>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</si>
  <si>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</si>
  <si>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</si>
  <si>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</si>
  <si>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</si>
  <si>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</si>
  <si>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</si>
  <si>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</si>
  <si>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</si>
  <si>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</si>
  <si>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</si>
  <si>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</si>
  <si>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</si>
  <si>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</si>
  <si>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</si>
  <si>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</si>
  <si>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</si>
  <si>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</si>
  <si>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</si>
  <si>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</si>
  <si>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</si>
  <si>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</si>
  <si>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</si>
  <si>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</si>
  <si>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</si>
  <si>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</si>
  <si>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</si>
  <si>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</si>
  <si>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</si>
  <si>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</si>
  <si>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</si>
  <si>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</si>
  <si>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</si>
  <si>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</si>
  <si>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</si>
  <si>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</si>
  <si>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</si>
  <si>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</si>
  <si>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</si>
  <si>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</si>
  <si>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</si>
  <si>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</si>
  <si>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</si>
  <si>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</si>
  <si>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</si>
  <si>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</si>
  <si>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</si>
  <si>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</si>
  <si>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</si>
  <si>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</si>
  <si>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</si>
  <si>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</si>
  <si>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</si>
  <si>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</si>
  <si>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</si>
  <si>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</si>
  <si>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</si>
  <si>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</si>
  <si>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</si>
  <si>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</si>
  <si>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</si>
  <si>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</si>
  <si>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</si>
  <si>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</si>
  <si>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</si>
  <si>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</si>
  <si>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</si>
  <si>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</si>
  <si>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</si>
  <si>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</si>
  <si>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</si>
  <si>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</si>
  <si>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</si>
  <si>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</si>
  <si>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</si>
  <si>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</si>
  <si>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</si>
  <si>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</si>
  <si>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</si>
  <si>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</si>
  <si>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</si>
  <si>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</si>
  <si>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</si>
  <si>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</si>
  <si>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</si>
  <si>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</si>
  <si>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</si>
  <si>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</si>
  <si>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</si>
  <si>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</si>
  <si>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</si>
  <si>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</si>
  <si>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</si>
  <si>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</si>
  <si>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</si>
  <si>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</si>
  <si>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</si>
  <si>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</si>
  <si>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</si>
  <si>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</si>
  <si>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</si>
  <si>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</si>
  <si>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</si>
  <si>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</si>
  <si>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</si>
  <si>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</si>
  <si>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</si>
  <si>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</si>
  <si>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</si>
  <si>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</si>
  <si>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</si>
  <si>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</si>
  <si>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</si>
  <si>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</si>
  <si>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</si>
  <si>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</si>
  <si>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</si>
  <si>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</si>
  <si>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</si>
  <si>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</si>
  <si>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</si>
  <si>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</si>
  <si>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</si>
  <si>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</si>
  <si>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</si>
  <si>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</si>
  <si>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</si>
  <si>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</si>
  <si>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</si>
  <si>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</si>
  <si>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</si>
  <si>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</si>
  <si>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</si>
  <si>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</si>
  <si>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</si>
  <si>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</si>
  <si>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</si>
  <si>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</si>
  <si>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</si>
  <si>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</si>
  <si>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</si>
  <si>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</si>
  <si>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</si>
  <si>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</si>
  <si>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</si>
  <si>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</si>
  <si>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</si>
  <si>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</si>
  <si>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</si>
  <si>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</si>
  <si>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</si>
  <si>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</si>
  <si>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</si>
  <si>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</si>
  <si>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</si>
  <si>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</si>
  <si>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</si>
  <si>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</si>
  <si>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</si>
  <si>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</si>
  <si>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</si>
  <si>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</si>
  <si>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</si>
  <si>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</si>
  <si>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</si>
  <si>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</si>
  <si>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</si>
  <si>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</si>
  <si>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</si>
  <si>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</si>
  <si>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</si>
  <si>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</si>
  <si>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</si>
  <si>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</si>
  <si>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</si>
  <si>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</si>
  <si>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</si>
  <si>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</si>
  <si>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</si>
  <si>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</si>
  <si>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</si>
  <si>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</si>
  <si>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</si>
  <si>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</si>
  <si>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</si>
  <si>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</si>
  <si>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</si>
  <si>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</si>
  <si>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</si>
  <si>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</si>
  <si>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</si>
  <si>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</si>
  <si>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</si>
  <si>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</si>
  <si>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</si>
  <si>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</si>
  <si>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</si>
  <si>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</si>
  <si>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</si>
  <si>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</si>
  <si>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</si>
  <si>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</si>
  <si>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</si>
  <si>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</si>
  <si>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</si>
  <si>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</si>
  <si>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</si>
  <si>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</si>
  <si>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</si>
  <si>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</si>
  <si>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</si>
  <si>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</si>
  <si>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</si>
  <si>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</si>
  <si>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</si>
  <si>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</si>
  <si>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</si>
  <si>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</si>
  <si>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</si>
  <si>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</si>
  <si>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</si>
  <si>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</si>
  <si>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</si>
  <si>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</si>
  <si>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</si>
  <si>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</si>
  <si>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</si>
  <si>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</si>
  <si>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</si>
  <si>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</si>
  <si>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</si>
  <si>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</si>
  <si>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</si>
  <si>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</si>
  <si>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</si>
  <si>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</si>
  <si>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</si>
  <si>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</si>
  <si>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</si>
  <si>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</si>
  <si>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</si>
  <si>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</si>
  <si>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</si>
  <si>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</si>
  <si>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</si>
  <si>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</si>
  <si>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</si>
  <si>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</si>
  <si>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</si>
  <si>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</si>
  <si>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</si>
  <si>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</si>
  <si>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</si>
  <si>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</si>
  <si>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</si>
  <si>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</si>
  <si>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</si>
  <si>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</si>
  <si>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</si>
  <si>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</si>
  <si>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</si>
  <si>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</si>
  <si>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</si>
  <si>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</si>
  <si>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</si>
  <si>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</si>
  <si>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</si>
  <si>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</si>
  <si>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</si>
  <si>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</si>
  <si>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</si>
  <si>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</si>
  <si>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</si>
  <si>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</si>
  <si>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</si>
  <si>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</si>
  <si>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</si>
  <si>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</si>
  <si>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</si>
  <si>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</si>
  <si>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</si>
  <si>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</si>
  <si>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</si>
  <si>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</si>
  <si>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</si>
  <si>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</si>
  <si>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</si>
  <si>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</si>
  <si>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</si>
  <si>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</si>
  <si>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</si>
  <si>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</si>
  <si>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</si>
  <si>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</si>
  <si>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</si>
  <si>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</si>
  <si>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</si>
  <si>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</si>
  <si>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</si>
  <si>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</si>
  <si>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</si>
  <si>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</si>
  <si>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</si>
  <si>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</si>
  <si>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</si>
  <si>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</si>
  <si>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</si>
  <si>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</si>
  <si>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</si>
  <si>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</si>
  <si>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</si>
  <si>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</si>
  <si>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</si>
  <si>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</si>
  <si>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</si>
  <si>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</si>
  <si>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</si>
  <si>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</si>
  <si>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</si>
  <si>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</si>
  <si>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</si>
  <si>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</si>
  <si>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</si>
  <si>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</si>
  <si>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</si>
  <si>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</si>
  <si>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</si>
  <si>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</si>
  <si>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</si>
  <si>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</si>
  <si>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</si>
  <si>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</si>
  <si>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</si>
  <si>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</si>
  <si>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</si>
  <si>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</si>
  <si>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</si>
  <si>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</si>
  <si>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</si>
  <si>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</si>
  <si>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</si>
  <si>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</si>
  <si>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</si>
  <si>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</si>
  <si>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</si>
  <si>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</si>
  <si>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</si>
  <si>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</si>
  <si>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</si>
  <si>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</si>
  <si>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</si>
  <si>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</si>
  <si>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</si>
  <si>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</si>
  <si>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</si>
  <si>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</si>
  <si>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</si>
  <si>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</si>
  <si>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</si>
  <si>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</si>
  <si>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</si>
  <si>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</si>
  <si>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</si>
  <si>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</si>
  <si>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</si>
  <si>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</si>
  <si>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</si>
  <si>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</si>
  <si>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</si>
  <si>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</si>
  <si>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</si>
  <si>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</si>
  <si>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</si>
  <si>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</si>
  <si>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</si>
  <si>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</si>
  <si>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</si>
  <si>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</si>
  <si>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</si>
  <si>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</si>
  <si>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</si>
  <si>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</si>
  <si>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</si>
  <si>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</si>
  <si>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</si>
  <si>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</si>
  <si>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</si>
  <si>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</si>
  <si>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</si>
  <si>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</si>
  <si>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</si>
  <si>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</si>
  <si>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</si>
  <si>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</si>
  <si>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</si>
  <si>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</si>
  <si>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</si>
  <si>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</si>
  <si>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</si>
  <si>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</si>
  <si>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</si>
  <si>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</si>
  <si>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</si>
  <si>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</si>
  <si>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</si>
  <si>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</si>
  <si>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</si>
  <si>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</si>
  <si>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</si>
  <si>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</si>
  <si>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</si>
  <si>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</si>
  <si>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</si>
  <si>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</si>
  <si>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</si>
  <si>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</si>
  <si>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</si>
  <si>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</si>
  <si>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</si>
  <si>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</si>
  <si>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</si>
  <si>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</si>
  <si>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</si>
  <si>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</si>
  <si>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</si>
  <si>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</si>
  <si>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</si>
  <si>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</si>
  <si>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</si>
  <si>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</si>
  <si>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</si>
  <si>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</si>
  <si>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</si>
  <si>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</si>
  <si>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</si>
  <si>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</si>
  <si>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</si>
  <si>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</si>
  <si>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</si>
  <si>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</si>
  <si>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</si>
  <si>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</si>
  <si>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</si>
  <si>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</si>
  <si>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</si>
  <si>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</si>
  <si>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</si>
  <si>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</si>
  <si>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</si>
  <si>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</si>
  <si>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</si>
  <si>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</si>
  <si>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</si>
  <si>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</si>
  <si>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</si>
  <si>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</si>
  <si>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</si>
  <si>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</si>
  <si>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</si>
  <si>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</si>
  <si>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</si>
  <si>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</si>
  <si>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</si>
  <si>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</si>
  <si>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</si>
  <si>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</si>
  <si>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</si>
  <si>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</si>
  <si>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</si>
  <si>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</si>
  <si>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</si>
  <si>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</si>
  <si>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</si>
  <si>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</si>
  <si>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</si>
  <si>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</si>
  <si>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</si>
  <si>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</si>
  <si>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</si>
  <si>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</si>
  <si>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</si>
  <si>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</si>
  <si>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</si>
  <si>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</si>
  <si>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</si>
  <si>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</si>
  <si>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</si>
  <si>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</si>
  <si>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</si>
  <si>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</si>
  <si>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</si>
  <si>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</si>
  <si>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</si>
  <si>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</si>
  <si>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</si>
  <si>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</si>
  <si>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</si>
  <si>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</si>
  <si>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</si>
  <si>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</si>
  <si>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</si>
  <si>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</si>
  <si>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</si>
  <si>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</si>
  <si>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</si>
  <si>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</si>
  <si>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</si>
  <si>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</si>
  <si>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</si>
  <si>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</si>
  <si>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</si>
  <si>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</si>
  <si>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</si>
  <si>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</si>
  <si>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</si>
  <si>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</si>
  <si>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</si>
  <si>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</si>
  <si>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</si>
  <si>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</si>
  <si>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</si>
  <si>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</si>
  <si>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</si>
  <si>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</si>
  <si>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</si>
  <si>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</si>
  <si>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</si>
  <si>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</si>
  <si>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</si>
  <si>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</si>
  <si>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</si>
  <si>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</si>
  <si>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</si>
  <si>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</si>
  <si>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</si>
  <si>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</si>
  <si>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</si>
  <si>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</si>
  <si>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</si>
  <si>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</si>
  <si>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</si>
  <si>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</si>
  <si>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</si>
  <si>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</si>
  <si>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</si>
  <si>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</si>
  <si>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</si>
  <si>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</si>
  <si>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</si>
  <si>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</si>
  <si>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</si>
  <si>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</si>
  <si>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</si>
  <si>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</si>
  <si>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</si>
  <si>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</si>
  <si>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</si>
  <si>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</si>
  <si>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</si>
  <si>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</si>
  <si>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</si>
  <si>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</si>
  <si>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</si>
  <si>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</si>
  <si>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</si>
  <si>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</si>
  <si>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</si>
  <si>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</si>
  <si>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</si>
  <si>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</si>
  <si>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</si>
  <si>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</si>
  <si>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</si>
  <si>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</si>
  <si>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</si>
  <si>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</si>
  <si>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</si>
  <si>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</si>
  <si>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</si>
  <si>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</si>
  <si>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</si>
  <si>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</si>
  <si>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</si>
  <si>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</si>
  <si>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</si>
  <si>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</si>
  <si>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</si>
  <si>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</si>
  <si>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</si>
  <si>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</si>
  <si>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</si>
  <si>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</si>
  <si>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</si>
  <si>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</si>
  <si>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</si>
  <si>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</si>
  <si>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</si>
  <si>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</si>
  <si>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</si>
  <si>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</si>
  <si>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</si>
  <si>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</si>
  <si>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</si>
  <si>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</si>
  <si>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</si>
  <si>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</si>
  <si>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</si>
  <si>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</si>
  <si>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</si>
  <si>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</si>
  <si>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</si>
  <si>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</si>
  <si>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</si>
  <si>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</si>
  <si>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</si>
  <si>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</si>
  <si>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</si>
  <si>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</si>
  <si>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</si>
  <si>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</si>
  <si>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</si>
  <si>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</si>
  <si>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</si>
  <si>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</si>
  <si>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</si>
  <si>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</si>
  <si>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</si>
  <si>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</si>
  <si>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</si>
  <si>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</si>
  <si>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</si>
  <si>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</si>
  <si>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</si>
  <si>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</si>
  <si>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</si>
  <si>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</si>
  <si>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</si>
  <si>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</si>
  <si>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</si>
  <si>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</si>
  <si>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</si>
  <si>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</si>
  <si>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</si>
  <si>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</si>
  <si>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</si>
  <si>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</si>
  <si>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</si>
  <si>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</si>
  <si>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</si>
  <si>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</si>
  <si>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</si>
  <si>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</si>
  <si>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</si>
  <si>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</si>
  <si>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</si>
  <si>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</si>
  <si>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</si>
  <si>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</si>
  <si>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</si>
  <si>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</si>
  <si>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</si>
  <si>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</si>
  <si>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</si>
  <si>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</si>
  <si>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</si>
  <si>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</si>
  <si>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</si>
  <si>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</si>
  <si>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</si>
  <si>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</si>
  <si>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</si>
  <si>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</si>
  <si>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</si>
  <si>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</si>
  <si>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</si>
  <si>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</si>
  <si>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</si>
  <si>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</si>
  <si>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</si>
  <si>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</si>
  <si>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</si>
  <si>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</si>
  <si>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</si>
  <si>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</si>
  <si>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</si>
  <si>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</si>
  <si>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</si>
  <si>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</si>
  <si>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</si>
  <si>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</si>
  <si>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</si>
  <si>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</si>
  <si>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</si>
  <si>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</si>
  <si>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</si>
  <si>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</si>
  <si>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</si>
  <si>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</si>
  <si>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</si>
  <si>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</si>
  <si>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</si>
  <si>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</si>
  <si>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</si>
  <si>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</si>
  <si>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</si>
  <si>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</si>
  <si>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</si>
  <si>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</si>
  <si>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</si>
  <si>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</si>
  <si>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</si>
  <si>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</si>
  <si>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</si>
  <si>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</si>
  <si>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</si>
  <si>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</si>
  <si>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</si>
  <si>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</si>
  <si>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</si>
  <si>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</si>
  <si>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</si>
  <si>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</si>
  <si>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</si>
  <si>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</si>
  <si>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</si>
  <si>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</si>
  <si>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</si>
  <si>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</si>
  <si>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</si>
  <si>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</si>
  <si>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</si>
  <si>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</si>
  <si>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</si>
  <si>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</si>
  <si>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</si>
  <si>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</si>
  <si>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</si>
  <si>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</si>
  <si>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</si>
  <si>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</si>
  <si>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</si>
  <si>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</si>
  <si>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</si>
  <si>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</si>
  <si>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</si>
  <si>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</si>
  <si>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</si>
  <si>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</si>
  <si>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</si>
  <si>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</si>
  <si>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</si>
  <si>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</si>
  <si>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</si>
  <si>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</si>
  <si>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</si>
  <si>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</si>
  <si>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</si>
  <si>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</si>
  <si>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</si>
  <si>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</si>
  <si>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</si>
  <si>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</si>
  <si>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</si>
  <si>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</si>
  <si>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</si>
  <si>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</si>
  <si>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</si>
  <si>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</si>
  <si>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</si>
  <si>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</si>
  <si>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</si>
  <si>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</si>
  <si>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</si>
  <si>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</si>
  <si>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</si>
  <si>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</si>
  <si>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</si>
  <si>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</si>
  <si>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</si>
  <si>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</si>
  <si>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</si>
  <si>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</si>
  <si>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</si>
  <si>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</si>
  <si>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</si>
  <si>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</si>
  <si>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</si>
  <si>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</si>
  <si>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</si>
  <si>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</si>
  <si>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</si>
  <si>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</si>
  <si>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</si>
  <si>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</si>
  <si>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</si>
  <si>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</si>
  <si>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</si>
  <si>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</si>
  <si>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</si>
  <si>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</si>
  <si>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</si>
  <si>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</si>
  <si>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</si>
  <si>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</si>
  <si>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</si>
  <si>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</si>
  <si>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</si>
  <si>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</si>
  <si>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</si>
  <si>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</si>
  <si>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</si>
  <si>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</si>
  <si>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</si>
  <si>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</si>
  <si>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</si>
  <si>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</si>
  <si>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</si>
  <si>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</si>
  <si>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</si>
  <si>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</si>
  <si>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</si>
  <si>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</si>
  <si>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</si>
  <si>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</si>
  <si>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</si>
  <si>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</si>
  <si>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</si>
  <si>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</si>
  <si>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</si>
  <si>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</si>
  <si>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</si>
  <si>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</si>
  <si>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</si>
  <si>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</si>
  <si>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</si>
  <si>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</si>
  <si>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</si>
  <si>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</si>
  <si>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</si>
  <si>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</si>
  <si>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</si>
  <si>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</si>
  <si>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</si>
  <si>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</si>
  <si>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</si>
  <si>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</si>
  <si>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</si>
  <si>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</si>
  <si>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</si>
  <si>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</si>
  <si>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</si>
  <si>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</si>
  <si>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</si>
  <si>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</si>
  <si>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</si>
  <si>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</si>
  <si>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</si>
  <si>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</si>
  <si>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</si>
  <si>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</si>
  <si>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</si>
  <si>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</si>
  <si>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</si>
  <si>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</si>
  <si>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</si>
  <si>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</si>
  <si>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</si>
  <si>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</si>
  <si>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</si>
  <si>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</si>
  <si>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</si>
  <si>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</si>
  <si>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</si>
  <si>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</si>
  <si>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</si>
  <si>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</si>
  <si>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</si>
  <si>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</si>
  <si>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</si>
  <si>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</si>
  <si>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</si>
  <si>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</si>
  <si>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</si>
  <si>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</si>
  <si>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</si>
  <si>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</si>
  <si>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</si>
  <si>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</si>
  <si>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</si>
  <si>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</si>
  <si>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</si>
  <si>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</si>
  <si>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</si>
  <si>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</si>
  <si>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</si>
  <si>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</si>
  <si>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</si>
  <si>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</si>
  <si>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</si>
  <si>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</si>
  <si>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</si>
  <si>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</si>
  <si>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</si>
  <si>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</si>
  <si>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</si>
  <si>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</si>
  <si>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</si>
  <si>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</si>
  <si>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</si>
  <si>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</si>
  <si>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</si>
  <si>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</si>
  <si>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</si>
  <si>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</si>
  <si>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</si>
  <si>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</si>
  <si>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</si>
  <si>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</si>
  <si>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</si>
  <si>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</si>
  <si>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</si>
  <si>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</si>
  <si>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</si>
  <si>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</si>
  <si>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</si>
  <si>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</si>
  <si>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</si>
  <si>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</si>
  <si>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</si>
  <si>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</si>
  <si>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</si>
  <si>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</si>
  <si>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</si>
  <si>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</si>
  <si>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</si>
  <si>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</si>
  <si>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</si>
  <si>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</si>
  <si>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</si>
  <si>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</si>
  <si>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</si>
  <si>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</si>
  <si>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</si>
  <si>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</si>
  <si>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</si>
  <si>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</si>
  <si>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</si>
  <si>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</si>
  <si>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</si>
  <si>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</si>
  <si>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</si>
  <si>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</si>
  <si>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</si>
  <si>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</si>
  <si>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</si>
  <si>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</si>
  <si>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</si>
  <si>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</si>
  <si>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</si>
  <si>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</si>
  <si>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</si>
  <si>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</si>
  <si>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</si>
  <si>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</si>
  <si>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</si>
  <si>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</si>
  <si>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</si>
  <si>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</si>
  <si>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</si>
  <si>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</si>
  <si>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</si>
  <si>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</si>
  <si>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</si>
  <si>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</si>
  <si>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</si>
  <si>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</si>
  <si>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</si>
  <si>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</si>
  <si>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</si>
  <si>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</si>
  <si>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</si>
  <si>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</si>
  <si>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</si>
  <si>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</si>
  <si>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</si>
  <si>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</si>
  <si>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</si>
  <si>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</si>
  <si>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</si>
  <si>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</si>
  <si>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</si>
  <si>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</si>
  <si>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</si>
  <si>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</si>
  <si>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</si>
  <si>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</si>
  <si>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</si>
  <si>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</si>
  <si>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</si>
  <si>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</si>
  <si>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</si>
  <si>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</si>
  <si>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</si>
  <si>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</si>
  <si>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</si>
  <si>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</si>
  <si>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</si>
  <si>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</si>
  <si>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</si>
  <si>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</si>
  <si>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</si>
  <si>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</si>
  <si>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</si>
  <si>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</si>
  <si>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</si>
  <si>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</si>
  <si>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</si>
  <si>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</si>
  <si>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</si>
  <si>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</si>
  <si>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</si>
  <si>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</si>
  <si>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</si>
  <si>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</si>
  <si>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</si>
  <si>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</si>
  <si>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</si>
  <si>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</si>
  <si>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</si>
  <si>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</si>
  <si>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</si>
  <si>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</si>
  <si>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</si>
  <si>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</si>
  <si>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</si>
  <si>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</si>
  <si>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</si>
  <si>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</si>
  <si>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</si>
  <si>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</si>
  <si>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</si>
  <si>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</si>
  <si>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</si>
  <si>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</si>
  <si>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</si>
  <si>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</si>
  <si>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</si>
  <si>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</si>
  <si>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</si>
  <si>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</si>
  <si>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</si>
  <si>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</si>
  <si>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</si>
  <si>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</si>
  <si>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</si>
  <si>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</si>
  <si>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</si>
  <si>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</si>
  <si>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</si>
  <si>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</si>
  <si>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</si>
  <si>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</si>
  <si>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</si>
  <si>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</si>
  <si>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</si>
  <si>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</si>
  <si>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</si>
  <si>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</si>
  <si>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</si>
  <si>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</si>
  <si>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</si>
  <si>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</si>
  <si>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</si>
  <si>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</si>
  <si>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</si>
  <si>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</si>
  <si>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</si>
  <si>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</si>
  <si>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</si>
  <si>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</si>
  <si>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</si>
  <si>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</si>
  <si>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</si>
  <si>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</si>
  <si>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</si>
  <si>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</si>
  <si>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</si>
  <si>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</si>
  <si>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</si>
  <si>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</si>
  <si>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</si>
  <si>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</si>
  <si>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</si>
  <si>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</si>
  <si>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</si>
  <si>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</si>
  <si>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</si>
  <si>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</si>
  <si>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</si>
  <si>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</si>
  <si>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</si>
  <si>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</si>
  <si>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</si>
  <si>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</si>
  <si>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</si>
  <si>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</si>
  <si>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</si>
  <si>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</si>
  <si>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</si>
  <si>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</si>
  <si>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</si>
  <si>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</si>
  <si>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</si>
  <si>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</si>
  <si>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</si>
  <si>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</si>
  <si>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</si>
  <si>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</si>
  <si>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</si>
  <si>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</si>
  <si>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</si>
  <si>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</si>
  <si>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</si>
  <si>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</si>
  <si>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</si>
  <si>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</si>
  <si>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</si>
  <si>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</si>
  <si>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</si>
  <si>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</si>
  <si>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</si>
  <si>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</si>
  <si>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</si>
  <si>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</si>
  <si>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</si>
  <si>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</si>
  <si>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</si>
  <si>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</si>
  <si>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</si>
  <si>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</si>
  <si>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</si>
  <si>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</si>
  <si>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</si>
  <si>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</si>
  <si>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</si>
  <si>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</si>
  <si>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</si>
  <si>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</si>
  <si>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</si>
  <si>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</si>
  <si>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</si>
  <si>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</si>
  <si>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</si>
  <si>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</si>
  <si>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</si>
  <si>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</si>
  <si>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</si>
  <si>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</si>
  <si>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</si>
  <si>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</si>
  <si>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</si>
  <si>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</si>
  <si>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</si>
  <si>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</si>
  <si>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</si>
  <si>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</si>
  <si>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</si>
  <si>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</si>
  <si>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</si>
  <si>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</si>
  <si>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</si>
  <si>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</si>
  <si>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</si>
  <si>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</si>
  <si>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</si>
  <si>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</si>
  <si>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</si>
  <si>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</si>
  <si>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</si>
  <si>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</si>
  <si>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</si>
  <si>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</si>
  <si>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</si>
  <si>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</si>
  <si>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</si>
  <si>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</si>
  <si>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</si>
  <si>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</si>
  <si>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</si>
  <si>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</si>
  <si>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</si>
  <si>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</si>
  <si>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</si>
  <si>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</si>
  <si>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</si>
  <si>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</si>
  <si>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</si>
  <si>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</si>
  <si>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</si>
  <si>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</si>
  <si>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</si>
  <si>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</si>
  <si>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</si>
  <si>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</si>
  <si>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</si>
  <si>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</si>
  <si>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</si>
  <si>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</si>
  <si>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</si>
  <si>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</si>
  <si>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</si>
  <si>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</si>
  <si>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</si>
  <si>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</si>
  <si>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</si>
  <si>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</si>
  <si>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</si>
  <si>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</si>
  <si>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</si>
  <si>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</si>
  <si>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</si>
  <si>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</si>
  <si>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</si>
  <si>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</si>
  <si>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</si>
  <si>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</si>
  <si>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</si>
  <si>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</si>
  <si>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</si>
  <si>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</si>
  <si>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</si>
  <si>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</si>
  <si>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</si>
  <si>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</si>
  <si>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</si>
  <si>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</si>
  <si>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</si>
  <si>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</si>
  <si>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</si>
  <si>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</si>
  <si>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</si>
  <si>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</si>
  <si>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</si>
  <si>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</si>
  <si>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</si>
  <si>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</si>
  <si>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</si>
  <si>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</si>
  <si>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</si>
  <si>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</si>
  <si>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</si>
  <si>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</si>
  <si>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</si>
  <si>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</si>
  <si>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</si>
  <si>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</si>
  <si>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</si>
  <si>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</si>
  <si>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</si>
  <si>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</si>
  <si>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</si>
  <si>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</si>
  <si>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</si>
  <si>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</si>
  <si>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</si>
  <si>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</si>
  <si>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</si>
  <si>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</si>
  <si>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</si>
  <si>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</si>
  <si>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</si>
  <si>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</si>
  <si>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</si>
  <si>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</si>
  <si>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</si>
  <si>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</si>
  <si>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</si>
  <si>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</si>
  <si>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</si>
  <si>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</si>
  <si>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</si>
  <si>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</si>
  <si>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</si>
  <si>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</si>
  <si>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</si>
  <si>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</si>
  <si>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</si>
  <si>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</si>
  <si>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</si>
  <si>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</si>
  <si>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</si>
  <si>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</si>
  <si>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</si>
  <si>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</si>
  <si>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</si>
  <si>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</si>
  <si>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</si>
  <si>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</si>
  <si>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</si>
  <si>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</si>
  <si>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</si>
  <si>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</si>
  <si>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</si>
  <si>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</si>
  <si>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</si>
  <si>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</si>
  <si>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</si>
  <si>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</si>
  <si>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</si>
  <si>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</si>
  <si>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</si>
  <si>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</si>
  <si>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</si>
  <si>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</si>
  <si>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</si>
  <si>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</si>
  <si>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</si>
  <si>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</si>
  <si>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</si>
  <si>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</si>
  <si>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</si>
  <si>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</si>
  <si>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</si>
  <si>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</si>
  <si>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</si>
  <si>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</si>
  <si>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</si>
  <si>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</si>
  <si>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</si>
  <si>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</si>
  <si>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</si>
  <si>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</si>
  <si>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</si>
  <si>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</si>
  <si>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</si>
  <si>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</si>
  <si>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</si>
  <si>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</si>
  <si>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</si>
  <si>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</si>
  <si>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</si>
  <si>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</si>
  <si>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</si>
  <si>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</si>
  <si>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</si>
  <si>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</si>
  <si>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</si>
  <si>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</si>
  <si>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</si>
  <si>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</si>
  <si>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</si>
  <si>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</si>
  <si>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</si>
  <si>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</si>
  <si>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</si>
  <si>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</si>
  <si>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</si>
  <si>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</si>
  <si>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</si>
  <si>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</si>
  <si>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</si>
  <si>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</si>
  <si>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</si>
  <si>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</si>
  <si>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</si>
  <si>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</si>
  <si>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</si>
  <si>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</si>
  <si>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</si>
  <si>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</si>
  <si>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</si>
  <si>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</si>
  <si>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</si>
  <si>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</si>
  <si>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</si>
  <si>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</si>
  <si>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</si>
  <si>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</si>
  <si>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</si>
  <si>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</si>
  <si>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</si>
  <si>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</si>
  <si>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</si>
  <si>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</si>
  <si>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</si>
  <si>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</si>
  <si>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</si>
  <si>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</si>
  <si>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</si>
  <si>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</si>
  <si>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</si>
  <si>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</si>
  <si>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</si>
  <si>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</si>
  <si>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</si>
  <si>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</si>
  <si>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</si>
  <si>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</si>
  <si>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</si>
  <si>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</si>
  <si>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</si>
  <si>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</si>
  <si>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</si>
  <si>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</si>
  <si>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</si>
  <si>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</si>
  <si>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</si>
  <si>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</si>
  <si>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</si>
  <si>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</si>
  <si>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</si>
  <si>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</si>
  <si>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</si>
  <si>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</si>
  <si>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</si>
  <si>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</si>
  <si>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</si>
  <si>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</si>
  <si>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</si>
  <si>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</si>
  <si>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</si>
  <si>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</si>
  <si>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</si>
  <si>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</si>
  <si>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</si>
  <si>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</si>
  <si>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</si>
  <si>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</si>
  <si>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</si>
  <si>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</si>
  <si>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</si>
  <si>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</si>
  <si>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</si>
  <si>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</si>
  <si>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</si>
  <si>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</si>
  <si>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</si>
  <si>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</si>
  <si>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</si>
  <si>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</si>
  <si>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</si>
  <si>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</si>
  <si>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</si>
  <si>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</si>
  <si>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</si>
  <si>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</si>
  <si>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</si>
  <si>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</si>
  <si>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</si>
  <si>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</si>
  <si>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</si>
  <si>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</si>
  <si>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</si>
  <si>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</si>
  <si>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</si>
  <si>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</si>
  <si>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</si>
  <si>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</si>
  <si>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</si>
  <si>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</si>
  <si>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</si>
  <si>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</si>
  <si>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</si>
  <si>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</si>
  <si>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</si>
  <si>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</si>
  <si>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</si>
  <si>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</si>
  <si>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</si>
  <si>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</si>
  <si>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</si>
  <si>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</si>
  <si>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</si>
  <si>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</si>
  <si>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</si>
  <si>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</si>
  <si>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</si>
  <si>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</si>
  <si>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</si>
  <si>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</si>
  <si>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</si>
  <si>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</si>
  <si>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</si>
  <si>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</si>
  <si>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</si>
  <si>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</si>
  <si>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</si>
  <si>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</si>
  <si>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</si>
  <si>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</si>
  <si>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</si>
  <si>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</si>
  <si>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</si>
  <si>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</si>
  <si>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</si>
  <si>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</si>
  <si>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</si>
  <si>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</si>
  <si>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</si>
  <si>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</si>
  <si>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</si>
  <si>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</si>
  <si>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</si>
  <si>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</si>
  <si>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</si>
  <si>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</si>
  <si>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</si>
  <si>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</si>
  <si>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</si>
  <si>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</si>
  <si>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</si>
  <si>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</si>
  <si>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</si>
  <si>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</si>
  <si>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</si>
  <si>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</si>
  <si>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</si>
  <si>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</si>
  <si>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</si>
  <si>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</si>
  <si>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</si>
  <si>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</si>
  <si>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</si>
  <si>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</si>
  <si>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</si>
  <si>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</si>
  <si>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</si>
  <si>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</si>
  <si>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</si>
  <si>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</si>
  <si>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</si>
  <si>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</si>
  <si>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</si>
  <si>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</si>
  <si>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</si>
  <si>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</si>
  <si>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</si>
  <si>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</si>
  <si>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</si>
  <si>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</si>
  <si>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</si>
  <si>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</si>
  <si>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</si>
  <si>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</si>
  <si>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</si>
  <si>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</si>
  <si>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</si>
  <si>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</si>
  <si>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</si>
  <si>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</si>
  <si>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</si>
  <si>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</si>
  <si>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</si>
  <si>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</si>
  <si>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</si>
  <si>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</si>
  <si>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</si>
  <si>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</si>
  <si>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</si>
  <si>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</si>
  <si>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</si>
  <si>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</si>
  <si>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</si>
  <si>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</si>
  <si>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</si>
  <si>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</si>
  <si>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</si>
  <si>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</si>
  <si>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</si>
  <si>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</si>
  <si>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</si>
  <si>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</si>
  <si>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</si>
  <si>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</si>
  <si>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</si>
  <si>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</si>
  <si>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</si>
  <si>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</si>
  <si>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</si>
  <si>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</si>
  <si>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</si>
  <si>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</si>
  <si>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</si>
  <si>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</si>
  <si>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</si>
  <si>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</si>
  <si>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</si>
  <si>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</si>
  <si>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</si>
  <si>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</si>
  <si>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</si>
  <si>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</si>
  <si>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</si>
  <si>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</si>
  <si>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</si>
  <si>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</si>
  <si>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</si>
  <si>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</si>
  <si>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</si>
  <si>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</si>
  <si>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</si>
  <si>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</si>
  <si>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</si>
  <si>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</si>
  <si>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</si>
  <si>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</si>
  <si>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</si>
  <si>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</si>
  <si>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</si>
  <si>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</si>
  <si>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</si>
  <si>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</si>
  <si>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</si>
  <si>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</si>
  <si>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</si>
  <si>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</si>
  <si>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</si>
  <si>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</si>
  <si>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</si>
  <si>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</si>
  <si>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</si>
  <si>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</si>
  <si>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</si>
  <si>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</si>
  <si>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</si>
  <si>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</si>
  <si>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</si>
  <si>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</si>
  <si>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</si>
  <si>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</si>
  <si>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</si>
  <si>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</si>
  <si>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</si>
  <si>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</si>
  <si>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</si>
  <si>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</si>
  <si>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</si>
  <si>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</si>
  <si>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</si>
  <si>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</si>
  <si>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</si>
  <si>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</si>
  <si>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</si>
  <si>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</si>
  <si>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</si>
  <si>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</si>
  <si>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</si>
  <si>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</si>
  <si>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</si>
  <si>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</si>
  <si>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</si>
  <si>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</si>
  <si>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</si>
  <si>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</si>
  <si>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</si>
  <si>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</si>
  <si>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</si>
  <si>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</si>
  <si>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</si>
  <si>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</si>
  <si>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</si>
  <si>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</si>
  <si>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</si>
  <si>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</si>
  <si>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</si>
  <si>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</si>
  <si>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</si>
  <si>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</si>
  <si>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</si>
  <si>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</si>
  <si>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</si>
  <si>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</si>
  <si>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</si>
  <si>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</si>
  <si>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</si>
  <si>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</si>
  <si>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</si>
  <si>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</si>
  <si>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</si>
  <si>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</si>
  <si>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</si>
  <si>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</si>
  <si>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</si>
  <si>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</si>
  <si>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</si>
  <si>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</si>
  <si>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</si>
  <si>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</si>
  <si>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</si>
  <si>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</si>
  <si>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</si>
  <si>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</si>
  <si>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</si>
  <si>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</si>
  <si>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</si>
  <si>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</si>
  <si>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</si>
  <si>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</si>
  <si>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</si>
  <si>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</si>
  <si>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</si>
  <si>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</si>
  <si>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</si>
  <si>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</si>
  <si>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</si>
  <si>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</si>
  <si>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</si>
  <si>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</si>
  <si>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</si>
  <si>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</si>
  <si>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</si>
  <si>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</si>
  <si>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</si>
  <si>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</si>
  <si>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</si>
  <si>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</si>
  <si>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</si>
  <si>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</si>
  <si>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</si>
  <si>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</si>
  <si>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</si>
  <si>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</si>
  <si>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</si>
  <si>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</si>
  <si>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</si>
  <si>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</si>
  <si>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</si>
  <si>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</si>
  <si>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</si>
  <si>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</si>
  <si>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</si>
  <si>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</si>
  <si>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</si>
  <si>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</si>
  <si>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</si>
  <si>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</si>
  <si>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</si>
  <si>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</si>
  <si>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</si>
  <si>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</si>
  <si>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</si>
  <si>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</si>
  <si>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</si>
  <si>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</si>
  <si>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</si>
  <si>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</si>
  <si>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</si>
  <si>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</si>
  <si>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</si>
  <si>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</si>
  <si>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</si>
  <si>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</si>
  <si>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</si>
  <si>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</si>
  <si>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</si>
  <si>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</si>
  <si>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</si>
  <si>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</si>
  <si>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</si>
  <si>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</si>
  <si>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</si>
  <si>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</si>
  <si>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</si>
  <si>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</si>
  <si>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</si>
  <si>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</si>
  <si>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</si>
  <si>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</si>
  <si>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</si>
  <si>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</si>
  <si>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</si>
  <si>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</si>
  <si>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</si>
  <si>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</si>
  <si>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</si>
  <si>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</si>
  <si>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</si>
  <si>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</si>
  <si>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</si>
  <si>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</si>
  <si>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</si>
  <si>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</si>
  <si>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</si>
  <si>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</si>
  <si>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</si>
  <si>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</si>
  <si>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</si>
  <si>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</si>
  <si>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</si>
  <si>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</si>
  <si>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</si>
  <si>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</si>
  <si>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</si>
  <si>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</si>
  <si>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</si>
  <si>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</si>
  <si>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</si>
  <si>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</si>
  <si>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</si>
  <si>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</si>
  <si>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</si>
  <si>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</si>
  <si>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</si>
  <si>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</si>
  <si>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</si>
  <si>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</si>
  <si>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</si>
  <si>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</si>
  <si>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</si>
  <si>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</si>
  <si>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</si>
  <si>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</si>
  <si>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</si>
  <si>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</si>
  <si>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</si>
  <si>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</si>
  <si>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</si>
  <si>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</si>
  <si>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</si>
  <si>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</si>
  <si>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</si>
  <si>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</si>
  <si>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</si>
  <si>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</si>
  <si>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</si>
  <si>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</si>
  <si>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</si>
  <si>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</si>
  <si>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</si>
  <si>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</si>
  <si>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</si>
  <si>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</si>
  <si>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</si>
  <si>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</si>
  <si>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</si>
  <si>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</si>
  <si>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</si>
  <si>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</si>
  <si>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</si>
  <si>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</si>
  <si>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</si>
  <si>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</si>
  <si>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</si>
  <si>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</si>
  <si>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</si>
  <si>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</si>
  <si>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</si>
  <si>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</si>
  <si>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</si>
  <si>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</si>
  <si>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</si>
  <si>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</si>
  <si>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</si>
  <si>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</si>
  <si>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</si>
  <si>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</si>
  <si>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</si>
  <si>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</si>
  <si>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</si>
  <si>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</si>
  <si>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</si>
  <si>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</si>
  <si>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</si>
  <si>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</si>
  <si>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</si>
  <si>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</si>
  <si>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</si>
  <si>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</si>
  <si>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</si>
  <si>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</si>
  <si>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</si>
  <si>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</si>
  <si>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</si>
  <si>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</si>
  <si>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</si>
  <si>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</si>
  <si>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</si>
  <si>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</si>
  <si>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</si>
  <si>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</si>
  <si>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</si>
  <si>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</si>
  <si>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</si>
  <si>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</si>
  <si>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</si>
  <si>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</si>
  <si>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</si>
  <si>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</si>
  <si>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</si>
  <si>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</si>
  <si>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</si>
  <si>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</si>
  <si>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</si>
  <si>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</si>
  <si>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</si>
  <si>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</si>
  <si>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</si>
  <si>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</si>
  <si>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</si>
  <si>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</si>
  <si>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</si>
  <si>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</si>
  <si>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</si>
  <si>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</si>
  <si>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</si>
  <si>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</si>
  <si>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</si>
  <si>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</si>
  <si>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</si>
  <si>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</si>
  <si>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</si>
  <si>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</si>
  <si>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</si>
  <si>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</si>
  <si>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</si>
  <si>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</si>
  <si>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</si>
  <si>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</si>
  <si>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</si>
  <si>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</si>
  <si>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</si>
  <si>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</si>
  <si>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</si>
  <si>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</si>
  <si>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</si>
  <si>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</si>
  <si>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</si>
  <si>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</si>
  <si>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</si>
  <si>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</si>
  <si>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</si>
  <si>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</si>
  <si>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</si>
  <si>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</si>
  <si>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</si>
  <si>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</si>
  <si>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</si>
  <si>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</si>
  <si>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</si>
  <si>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</si>
  <si>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</si>
  <si>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</si>
  <si>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</si>
  <si>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</si>
  <si>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</si>
  <si>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</si>
  <si>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</si>
  <si>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</si>
  <si>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</si>
  <si>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</si>
  <si>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</si>
  <si>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</si>
  <si>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</si>
  <si>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</si>
  <si>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</si>
  <si>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</si>
  <si>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</si>
  <si>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</si>
  <si>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</si>
  <si>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</si>
  <si>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</si>
  <si>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</si>
  <si>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</si>
  <si>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</si>
  <si>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</si>
  <si>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</si>
  <si>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</si>
  <si>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</si>
  <si>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</si>
  <si>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</si>
  <si>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</si>
  <si>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</si>
  <si>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</si>
  <si>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</si>
  <si>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</si>
  <si>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</si>
  <si>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</si>
  <si>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</si>
  <si>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</si>
  <si>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</si>
  <si>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</si>
  <si>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</si>
  <si>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</si>
  <si>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</si>
  <si>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</si>
  <si>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</si>
  <si>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</si>
  <si>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</si>
  <si>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</si>
  <si>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</si>
  <si>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</si>
  <si>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</si>
  <si>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</si>
  <si>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</si>
  <si>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</si>
  <si>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</si>
  <si>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</si>
  <si>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</si>
  <si>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</si>
  <si>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</si>
  <si>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</si>
  <si>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</si>
  <si>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</si>
  <si>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</si>
  <si>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</si>
  <si>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</si>
  <si>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</si>
  <si>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</si>
  <si>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</si>
  <si>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</si>
  <si>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</si>
  <si>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</si>
  <si>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</si>
  <si>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</si>
  <si>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</si>
  <si>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</si>
  <si>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</si>
  <si>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</si>
  <si>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</si>
  <si>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</si>
  <si>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</si>
  <si>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</si>
  <si>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</si>
  <si>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</si>
  <si>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</si>
  <si>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</si>
  <si>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</si>
  <si>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</si>
  <si>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</si>
  <si>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</si>
  <si>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</si>
  <si>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</si>
  <si>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</si>
  <si>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</si>
  <si>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</si>
  <si>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</si>
  <si>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</si>
  <si>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</si>
  <si>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</si>
  <si>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</si>
  <si>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</si>
  <si>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</si>
  <si>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</si>
  <si>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</si>
  <si>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</si>
  <si>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</si>
  <si>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</si>
  <si>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</si>
  <si>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</si>
  <si>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</si>
  <si>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</si>
  <si>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</si>
  <si>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</si>
  <si>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</si>
  <si>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</si>
  <si>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</si>
  <si>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</si>
  <si>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</si>
  <si>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</si>
  <si>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</si>
  <si>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</si>
  <si>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</si>
  <si>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</si>
  <si>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</si>
  <si>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</si>
  <si>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</si>
  <si>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</si>
  <si>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</si>
  <si>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</si>
  <si>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</si>
  <si>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</si>
  <si>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</si>
  <si>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</si>
  <si>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</si>
  <si>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</si>
  <si>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</si>
  <si>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</si>
  <si>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</si>
  <si>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</si>
  <si>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</si>
  <si>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</si>
  <si>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</si>
  <si>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</si>
  <si>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</si>
  <si>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</si>
  <si>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</si>
  <si>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</si>
  <si>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</si>
  <si>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</si>
  <si>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</si>
  <si>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</si>
  <si>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</si>
  <si>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</si>
  <si>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</si>
  <si>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</si>
  <si>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</si>
  <si>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</si>
  <si>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</si>
  <si>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</si>
  <si>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</si>
  <si>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</si>
  <si>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</si>
  <si>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</si>
  <si>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</si>
  <si>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</si>
  <si>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</si>
  <si>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</si>
  <si>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</si>
  <si>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</si>
  <si>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</si>
  <si>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</si>
  <si>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</si>
  <si>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</si>
  <si>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</si>
  <si>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</si>
  <si>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</si>
  <si>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</si>
  <si>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</si>
  <si>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</si>
  <si>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</si>
  <si>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</si>
  <si>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</si>
  <si>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</si>
  <si>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</si>
  <si>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</si>
  <si>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</si>
  <si>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</si>
  <si>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</si>
  <si>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</si>
  <si>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</si>
  <si>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</si>
  <si>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</si>
  <si>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</si>
  <si>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</si>
  <si>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</si>
  <si>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</si>
  <si>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</si>
  <si>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</si>
  <si>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</si>
  <si>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</si>
  <si>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</si>
  <si>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</si>
  <si>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</si>
  <si>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</si>
  <si>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</si>
  <si>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</si>
  <si>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</si>
  <si>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</si>
  <si>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</si>
  <si>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</si>
  <si>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</si>
  <si>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</si>
  <si>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</si>
  <si>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</si>
  <si>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</si>
  <si>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</si>
  <si>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</si>
  <si>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</si>
  <si>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</si>
  <si>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</si>
  <si>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</si>
  <si>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</si>
  <si>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</si>
  <si>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</si>
  <si>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</si>
  <si>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</si>
  <si>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</si>
  <si>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</si>
  <si>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</si>
  <si>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</si>
  <si>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</si>
  <si>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</si>
  <si>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</si>
  <si>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</si>
  <si>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</si>
  <si>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</si>
  <si>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</si>
  <si>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</si>
  <si>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</si>
  <si>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</si>
  <si>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</si>
  <si>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</si>
  <si>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</si>
  <si>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</si>
  <si>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</si>
  <si>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</si>
  <si>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</si>
  <si>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</si>
  <si>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</si>
  <si>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</si>
  <si>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</si>
  <si>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</si>
  <si>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</si>
  <si>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</si>
  <si>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</si>
  <si>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</si>
  <si>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</si>
  <si>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</si>
  <si>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</si>
  <si>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</si>
  <si>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</si>
  <si>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</si>
  <si>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</si>
  <si>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</si>
  <si>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</si>
  <si>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</si>
  <si>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</si>
  <si>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</si>
  <si>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</si>
  <si>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</si>
  <si>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</si>
  <si>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</si>
  <si>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</si>
  <si>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</si>
  <si>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</si>
  <si>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</si>
  <si>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</si>
  <si>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</si>
  <si>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</si>
  <si>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</si>
  <si>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</si>
  <si>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</si>
  <si>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</si>
  <si>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</si>
  <si>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</si>
  <si>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</si>
  <si>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</si>
  <si>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</si>
  <si>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</si>
  <si>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</si>
  <si>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</si>
  <si>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</si>
  <si>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</si>
  <si>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</si>
  <si>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</si>
  <si>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</si>
  <si>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</si>
  <si>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</si>
  <si>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</si>
  <si>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</si>
  <si>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</si>
  <si>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</si>
  <si>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</si>
  <si>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</si>
  <si>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</si>
  <si>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</si>
  <si>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</si>
  <si>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</si>
  <si>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</si>
  <si>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</si>
  <si>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</si>
  <si>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</si>
  <si>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</si>
  <si>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</si>
  <si>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</si>
  <si>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</si>
  <si>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</si>
  <si>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</si>
  <si>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</si>
  <si>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</si>
  <si>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</si>
  <si>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</si>
  <si>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</si>
  <si>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</si>
  <si>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</si>
  <si>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</si>
  <si>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</si>
  <si>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</si>
  <si>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</si>
  <si>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</si>
  <si>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</si>
  <si>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</si>
  <si>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</si>
  <si>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</si>
  <si>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</si>
  <si>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</si>
  <si>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</si>
  <si>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</si>
  <si>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</si>
  <si>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</si>
  <si>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</si>
  <si>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</si>
  <si>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</si>
  <si>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</si>
  <si>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</si>
  <si>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</si>
  <si>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</si>
  <si>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</si>
  <si>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</si>
  <si>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</si>
  <si>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</si>
  <si>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</si>
  <si>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</si>
  <si>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</si>
  <si>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</si>
  <si>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</si>
  <si>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</si>
  <si>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</si>
  <si>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</si>
  <si>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</si>
  <si>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</si>
  <si>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</si>
  <si>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</si>
  <si>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</si>
  <si>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</si>
  <si>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</si>
  <si>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</si>
  <si>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</si>
  <si>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</si>
  <si>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</si>
  <si>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</si>
  <si>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</si>
  <si>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</si>
  <si>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</si>
  <si>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</si>
  <si>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</si>
  <si>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</si>
  <si>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</si>
  <si>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</si>
  <si>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</si>
  <si>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</si>
  <si>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</si>
  <si>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</si>
  <si>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</si>
  <si>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</si>
  <si>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</si>
  <si>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</si>
  <si>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</si>
  <si>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</si>
  <si>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</si>
  <si>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</si>
  <si>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</si>
  <si>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</si>
  <si>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</si>
  <si>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</si>
  <si>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</si>
  <si>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</si>
  <si>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</si>
  <si>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</si>
  <si>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</si>
  <si>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</si>
  <si>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</si>
  <si>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</si>
  <si>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</si>
  <si>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</si>
  <si>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</si>
  <si>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</si>
  <si>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</si>
  <si>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</si>
  <si>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</si>
  <si>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</si>
  <si>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</si>
  <si>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</si>
  <si>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</si>
  <si>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</si>
  <si>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</si>
  <si>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</si>
  <si>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</si>
  <si>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</si>
  <si>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</si>
  <si>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</si>
  <si>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</si>
  <si>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</si>
  <si>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</si>
  <si>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</si>
  <si>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</si>
  <si>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</si>
  <si>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</si>
  <si>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</si>
  <si>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</si>
  <si>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</si>
  <si>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</si>
  <si>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</si>
  <si>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</si>
  <si>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</si>
  <si>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</si>
  <si>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</si>
  <si>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</si>
  <si>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</si>
  <si>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</si>
  <si>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</si>
  <si>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</si>
  <si>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</si>
  <si>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</si>
  <si>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</si>
  <si>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</si>
  <si>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</si>
  <si>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</si>
  <si>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</si>
  <si>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</si>
  <si>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</si>
  <si>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</si>
  <si>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</si>
  <si>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</si>
  <si>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</si>
  <si>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</si>
  <si>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</si>
  <si>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</si>
  <si>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</si>
  <si>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</si>
  <si>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</si>
  <si>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</si>
  <si>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</si>
  <si>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</si>
  <si>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</si>
  <si>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</si>
  <si>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</si>
  <si>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</si>
  <si>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</si>
  <si>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</si>
  <si>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</si>
  <si>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</si>
  <si>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</si>
  <si>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</si>
  <si>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</si>
  <si>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</si>
  <si>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</si>
  <si>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</si>
  <si>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</si>
  <si>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</si>
  <si>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</si>
  <si>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</si>
  <si>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</si>
  <si>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</si>
  <si>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</si>
  <si>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</si>
  <si>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</si>
  <si>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</si>
  <si>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</si>
  <si>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</si>
  <si>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</si>
  <si>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</si>
  <si>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</si>
  <si>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</si>
  <si>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</si>
  <si>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</si>
  <si>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</si>
  <si>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</si>
  <si>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</si>
  <si>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</si>
  <si>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</si>
  <si>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</si>
  <si>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</si>
  <si>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</si>
  <si>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</si>
  <si>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</si>
  <si>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</si>
  <si>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</si>
  <si>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</si>
  <si>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</si>
  <si>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</si>
  <si>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</si>
  <si>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</si>
  <si>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</si>
  <si>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</si>
  <si>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</si>
  <si>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</si>
  <si>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</si>
  <si>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</si>
  <si>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</si>
  <si>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</si>
  <si>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</si>
  <si>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</si>
  <si>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</si>
  <si>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</si>
  <si>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</si>
  <si>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</si>
  <si>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</si>
  <si>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</si>
  <si>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</si>
  <si>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</si>
  <si>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</si>
  <si>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</si>
  <si>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</si>
  <si>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</si>
  <si>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</si>
  <si>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</si>
  <si>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</si>
  <si>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</si>
  <si>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</si>
  <si>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</si>
  <si>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</si>
  <si>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</si>
  <si>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</si>
  <si>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</si>
  <si>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</si>
  <si>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</si>
  <si>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</si>
  <si>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</si>
  <si>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</si>
  <si>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</si>
  <si>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</si>
  <si>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</si>
  <si>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</si>
  <si>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</si>
  <si>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</si>
  <si>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</si>
  <si>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</si>
  <si>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</si>
  <si>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</si>
  <si>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</si>
  <si>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</si>
  <si>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</si>
  <si>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</si>
  <si>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</si>
  <si>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</si>
  <si>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</si>
  <si>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</si>
  <si>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</si>
  <si>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</si>
  <si>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</si>
  <si>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</si>
  <si>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</si>
  <si>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</si>
  <si>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</si>
  <si>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</si>
  <si>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</si>
  <si>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</si>
  <si>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</si>
  <si>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</si>
  <si>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</si>
  <si>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</si>
  <si>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</si>
  <si>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</si>
  <si>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</si>
  <si>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</si>
  <si>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</si>
  <si>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</si>
  <si>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</si>
  <si>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</si>
  <si>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</si>
  <si>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</si>
  <si>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</si>
  <si>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</si>
  <si>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</si>
  <si>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</si>
  <si>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</si>
  <si>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</si>
  <si>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</si>
  <si>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</si>
  <si>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</si>
  <si>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</si>
  <si>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</si>
  <si>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</si>
  <si>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</si>
  <si>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</si>
  <si>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</si>
  <si>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</si>
  <si>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</si>
  <si>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</si>
  <si>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</si>
  <si>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</si>
  <si>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</si>
  <si>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</si>
  <si>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</si>
  <si>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</si>
  <si>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</si>
  <si>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</si>
  <si>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</si>
  <si>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</si>
  <si>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</si>
  <si>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</si>
  <si>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</si>
  <si>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</si>
  <si>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</si>
  <si>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</si>
  <si>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</si>
  <si>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</si>
  <si>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</si>
  <si>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</si>
  <si>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</si>
  <si>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</si>
  <si>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</si>
  <si>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</si>
  <si>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</si>
  <si>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</si>
  <si>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</si>
  <si>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</si>
  <si>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</si>
  <si>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</si>
  <si>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</si>
  <si>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</si>
  <si>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</si>
  <si>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</si>
  <si>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</si>
  <si>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</si>
  <si>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</si>
  <si>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</si>
  <si>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</si>
  <si>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</si>
  <si>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</si>
  <si>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</si>
  <si>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</si>
  <si>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</si>
  <si>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</si>
  <si>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</si>
  <si>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</si>
  <si>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</si>
  <si>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</si>
  <si>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</si>
  <si>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</si>
  <si>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</si>
  <si>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</si>
  <si>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</si>
  <si>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</si>
  <si>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</si>
  <si>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</si>
  <si>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</si>
  <si>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</si>
  <si>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</si>
  <si>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</si>
  <si>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</si>
  <si>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</si>
  <si>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</si>
  <si>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</si>
  <si>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</si>
  <si>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</si>
  <si>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</si>
  <si>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</si>
  <si>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</si>
  <si>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</si>
  <si>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</si>
  <si>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</si>
  <si>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</si>
  <si>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</si>
  <si>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</si>
  <si>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</si>
  <si>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</si>
  <si>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</si>
  <si>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</si>
  <si>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</si>
  <si>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</si>
  <si>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</si>
  <si>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</si>
  <si>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</si>
  <si>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</si>
  <si>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</si>
  <si>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</si>
  <si>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</si>
  <si>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</si>
  <si>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</si>
  <si>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</si>
  <si>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</si>
  <si>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</si>
  <si>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</si>
  <si>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</si>
  <si>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</si>
  <si>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</si>
  <si>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</si>
  <si>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</si>
  <si>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</si>
  <si>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</si>
  <si>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</si>
  <si>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</si>
  <si>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</si>
  <si>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</si>
  <si>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</si>
  <si>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</si>
  <si>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</si>
  <si>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</si>
  <si>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</si>
  <si>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</si>
  <si>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</si>
  <si>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</si>
  <si>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</si>
  <si>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</si>
  <si>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</si>
  <si>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</si>
  <si>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</si>
  <si>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</si>
  <si>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</si>
  <si>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</si>
  <si>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</si>
  <si>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</si>
  <si>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</si>
  <si>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</si>
  <si>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</si>
  <si>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</si>
  <si>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</si>
  <si>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</si>
  <si>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</si>
  <si>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</si>
  <si>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</si>
  <si>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</si>
  <si>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</si>
  <si>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</si>
  <si>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</si>
  <si>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</si>
  <si>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</si>
  <si>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</si>
  <si>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</si>
  <si>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</si>
  <si>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</si>
  <si>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</si>
  <si>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</si>
  <si>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</si>
  <si>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</si>
  <si>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</si>
  <si>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</si>
  <si>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</si>
  <si>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</si>
  <si>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</si>
  <si>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</si>
  <si>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</si>
  <si>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</si>
  <si>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</si>
  <si>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</si>
  <si>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</si>
  <si>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</si>
  <si>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</si>
  <si>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</si>
  <si>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</si>
  <si>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</si>
  <si>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</si>
  <si>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</si>
  <si>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</si>
  <si>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</si>
  <si>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</si>
  <si>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</si>
  <si>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</si>
  <si>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</si>
  <si>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</si>
  <si>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</si>
  <si>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</si>
  <si>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</si>
  <si>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</si>
  <si>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</si>
  <si>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</si>
  <si>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</si>
  <si>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</si>
  <si>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</si>
  <si>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</si>
  <si>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</si>
  <si>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</si>
  <si>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</si>
  <si>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</si>
  <si>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</si>
  <si>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</si>
  <si>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</si>
  <si>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</si>
  <si>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</si>
  <si>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</si>
  <si>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</si>
  <si>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</si>
  <si>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</si>
  <si>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</si>
  <si>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</si>
  <si>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</si>
  <si>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</si>
  <si>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</si>
  <si>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</si>
  <si>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</si>
  <si>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</si>
  <si>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</si>
  <si>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</si>
  <si>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</si>
  <si>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</si>
  <si>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</si>
  <si>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</si>
  <si>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</si>
  <si>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</si>
  <si>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</si>
  <si>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</si>
  <si>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</si>
  <si>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</si>
  <si>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</si>
  <si>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</si>
  <si>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</si>
  <si>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</si>
  <si>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</si>
  <si>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</si>
  <si>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</si>
  <si>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</si>
  <si>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</si>
  <si>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</si>
  <si>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</si>
  <si>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</si>
  <si>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</si>
  <si>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</si>
  <si>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</si>
  <si>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</si>
  <si>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</si>
  <si>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</si>
  <si>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</si>
  <si>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</si>
  <si>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</si>
  <si>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</si>
  <si>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</si>
  <si>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</si>
  <si>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</si>
  <si>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</si>
  <si>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</si>
  <si>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</si>
  <si>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</si>
  <si>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</si>
  <si>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</si>
  <si>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</si>
  <si>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</si>
  <si>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</si>
  <si>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</si>
  <si>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</si>
  <si>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</si>
  <si>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</si>
  <si>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</si>
  <si>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</si>
  <si>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</si>
  <si>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</si>
  <si>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</si>
  <si>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</si>
  <si>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</si>
  <si>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</si>
  <si>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</si>
  <si>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</si>
  <si>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</si>
  <si>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</si>
  <si>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</si>
  <si>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</si>
  <si>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</si>
  <si>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</si>
  <si>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</si>
  <si>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</si>
  <si>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</si>
  <si>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</si>
  <si>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</si>
  <si>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</si>
  <si>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</si>
  <si>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</si>
  <si>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</si>
  <si>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</si>
  <si>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</si>
  <si>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</si>
  <si>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</si>
  <si>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</si>
  <si>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</si>
  <si>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</si>
  <si>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</si>
  <si>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</si>
  <si>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</si>
  <si>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</si>
  <si>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</si>
  <si>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</si>
  <si>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</si>
  <si>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</si>
  <si>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</si>
  <si>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</si>
  <si>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</si>
  <si>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</si>
  <si>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</si>
  <si>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</si>
  <si>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</si>
  <si>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</si>
  <si>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</si>
  <si>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</si>
  <si>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</si>
  <si>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</si>
  <si>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</si>
  <si>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</si>
  <si>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</si>
  <si>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</si>
  <si>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</si>
  <si>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</si>
  <si>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</si>
  <si>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</si>
  <si>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</si>
  <si>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</si>
  <si>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</si>
  <si>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</si>
  <si>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</si>
  <si>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</si>
  <si>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</si>
  <si>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</si>
  <si>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</si>
  <si>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</si>
  <si>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</si>
  <si>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</si>
  <si>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</si>
  <si>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</si>
  <si>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</si>
  <si>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</si>
  <si>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</si>
  <si>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</si>
  <si>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</si>
  <si>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</si>
  <si>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</si>
  <si>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</si>
  <si>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</si>
  <si>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</si>
  <si>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</si>
  <si>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</si>
  <si>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</si>
  <si>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</si>
  <si>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</si>
  <si>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</si>
  <si>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</si>
  <si>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</si>
  <si>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</si>
  <si>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</si>
  <si>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</si>
  <si>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</si>
  <si>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</si>
  <si>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</si>
  <si>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</si>
  <si>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</si>
  <si>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</si>
  <si>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</si>
  <si>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</si>
  <si>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</si>
  <si>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</si>
  <si>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</si>
  <si>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</si>
  <si>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</si>
  <si>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</si>
  <si>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</si>
  <si>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</si>
  <si>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</si>
  <si>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</si>
  <si>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</si>
  <si>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</si>
  <si>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</si>
  <si>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</si>
  <si>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</si>
  <si>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</si>
  <si>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</si>
  <si>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</si>
  <si>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</si>
  <si>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</si>
  <si>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</si>
  <si>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</si>
  <si>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</si>
  <si>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</si>
  <si>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</si>
  <si>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</si>
  <si>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</si>
  <si>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</si>
  <si>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</si>
  <si>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</si>
  <si>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</si>
  <si>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</si>
  <si>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</si>
  <si>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</si>
  <si>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</si>
  <si>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</si>
  <si>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</si>
  <si>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</si>
  <si>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</si>
  <si>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</si>
  <si>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</si>
  <si>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</si>
  <si>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</si>
  <si>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</si>
  <si>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</si>
  <si>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</si>
  <si>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</si>
  <si>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</si>
  <si>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</si>
  <si>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</si>
  <si>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</si>
  <si>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</si>
  <si>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</si>
  <si>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</si>
  <si>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</si>
  <si>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</si>
  <si>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</si>
  <si>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</si>
  <si>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</si>
  <si>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</si>
  <si>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</si>
  <si>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</si>
  <si>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</si>
  <si>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</si>
  <si>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</si>
  <si>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</si>
  <si>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</si>
  <si>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</si>
  <si>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</si>
  <si>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</si>
  <si>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</si>
  <si>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</si>
  <si>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</si>
  <si>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</si>
  <si>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</si>
  <si>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</si>
  <si>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</si>
  <si>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</si>
  <si>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</si>
  <si>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</si>
  <si>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</si>
  <si>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</si>
  <si>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</si>
  <si>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</si>
  <si>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</si>
  <si>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</si>
  <si>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</si>
  <si>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</si>
  <si>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</si>
  <si>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</si>
  <si>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</si>
  <si>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</si>
  <si>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</si>
  <si>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</si>
  <si>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</si>
  <si>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</si>
  <si>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</si>
  <si>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</si>
  <si>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</si>
  <si>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</si>
  <si>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</si>
  <si>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</si>
  <si>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</si>
  <si>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</si>
  <si>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</si>
  <si>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</si>
  <si>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</si>
  <si>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</si>
  <si>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</si>
  <si>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</si>
  <si>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</si>
  <si>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</si>
  <si>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</si>
  <si>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</si>
  <si>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</si>
  <si>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</si>
  <si>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</si>
  <si>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</si>
  <si>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</si>
  <si>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</si>
  <si>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</si>
  <si>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</si>
  <si>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</si>
  <si>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</si>
  <si>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</si>
  <si>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</si>
  <si>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</si>
  <si>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</si>
  <si>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</si>
  <si>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</si>
  <si>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</si>
  <si>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</si>
  <si>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</si>
  <si>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</si>
  <si>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</si>
  <si>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</si>
  <si>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</si>
  <si>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</si>
  <si>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</si>
  <si>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</si>
  <si>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</si>
  <si>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</si>
  <si>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</si>
  <si>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</si>
  <si>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</si>
  <si>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</si>
  <si>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</si>
  <si>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</si>
  <si>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</si>
  <si>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</si>
  <si>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</si>
  <si>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</si>
  <si>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</si>
  <si>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</si>
  <si>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</si>
  <si>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</si>
  <si>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</si>
  <si>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</si>
  <si>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</si>
  <si>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</si>
  <si>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</si>
  <si>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</si>
  <si>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</si>
  <si>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</si>
  <si>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</si>
  <si>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</si>
  <si>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</si>
  <si>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</si>
  <si>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</si>
  <si>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</si>
  <si>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</si>
  <si>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</si>
  <si>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</si>
  <si>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</si>
  <si>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</si>
  <si>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</si>
  <si>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</si>
  <si>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</si>
  <si>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</si>
  <si>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</si>
  <si>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</si>
  <si>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</si>
  <si>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</si>
  <si>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</si>
  <si>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</si>
  <si>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</si>
  <si>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</si>
  <si>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</si>
  <si>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</si>
  <si>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</si>
  <si>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</si>
  <si>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</si>
  <si>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</si>
  <si>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</si>
  <si>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</si>
  <si>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</si>
  <si>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</si>
  <si>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</si>
  <si>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</si>
  <si>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</si>
  <si>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</si>
  <si>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</si>
  <si>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</si>
  <si>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</si>
  <si>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</si>
  <si>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</si>
  <si>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</si>
  <si>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</si>
  <si>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</si>
  <si>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</si>
  <si>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</si>
  <si>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</si>
  <si>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</si>
  <si>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</si>
  <si>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</si>
  <si>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</si>
  <si>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</si>
  <si>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</si>
  <si>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</si>
  <si>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</si>
  <si>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</si>
  <si>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</si>
  <si>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</si>
  <si>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</si>
  <si>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</si>
  <si>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</si>
  <si>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</si>
  <si>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</si>
  <si>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</si>
  <si>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</si>
  <si>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</si>
  <si>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</si>
  <si>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</si>
  <si>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</si>
  <si>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</si>
  <si>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</si>
  <si>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</si>
  <si>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</si>
  <si>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</si>
  <si>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</si>
  <si>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</si>
  <si>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</si>
  <si>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</si>
  <si>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</si>
  <si>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</si>
  <si>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</si>
  <si>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</si>
  <si>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</si>
  <si>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</si>
  <si>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</si>
  <si>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</si>
  <si>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</si>
  <si>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</si>
  <si>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</si>
  <si>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</si>
  <si>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</si>
  <si>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</si>
  <si>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</si>
  <si>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</si>
  <si>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</si>
  <si>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</si>
  <si>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</si>
  <si>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</si>
  <si>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</si>
  <si>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</si>
  <si>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</si>
  <si>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</si>
  <si>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</si>
  <si>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</si>
  <si>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</si>
  <si>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</si>
  <si>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</si>
  <si>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</si>
  <si>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</si>
  <si>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</si>
  <si>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</si>
  <si>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</si>
  <si>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</si>
  <si>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</si>
  <si>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</si>
  <si>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</si>
  <si>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</si>
  <si>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</si>
  <si>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</si>
  <si>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</si>
  <si>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</si>
  <si>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</si>
  <si>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</si>
  <si>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</si>
  <si>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</si>
  <si>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</si>
  <si>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</si>
  <si>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</si>
  <si>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</si>
  <si>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</si>
  <si>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</si>
  <si>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</si>
  <si>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</si>
  <si>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</si>
  <si>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</si>
  <si>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</si>
  <si>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</si>
  <si>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</si>
  <si>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</si>
  <si>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</si>
  <si>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</si>
  <si>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</si>
  <si>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</si>
  <si>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</si>
  <si>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</si>
  <si>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</si>
  <si>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</si>
  <si>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</si>
  <si>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</si>
  <si>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</si>
  <si>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</si>
  <si>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</si>
  <si>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</si>
  <si>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</si>
  <si>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</si>
  <si>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</si>
  <si>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</si>
  <si>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</si>
  <si>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</si>
  <si>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</si>
  <si>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</si>
  <si>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</si>
  <si>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</si>
  <si>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</si>
  <si>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</si>
  <si>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</si>
  <si>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</si>
  <si>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</si>
  <si>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</si>
  <si>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</si>
  <si>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</si>
  <si>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</si>
  <si>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</si>
  <si>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</si>
  <si>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</si>
  <si>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</si>
  <si>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</si>
  <si>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</si>
  <si>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</si>
  <si>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</si>
  <si>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</si>
  <si>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</si>
  <si>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</si>
  <si>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</si>
  <si>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</si>
  <si>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</si>
  <si>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</si>
  <si>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</si>
  <si>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</si>
  <si>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</si>
  <si>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</si>
  <si>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</si>
  <si>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</si>
  <si>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</si>
  <si>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</si>
  <si>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</si>
  <si>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</si>
  <si>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</si>
  <si>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</si>
  <si>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</si>
  <si>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</si>
  <si>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</si>
  <si>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</si>
  <si>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</si>
  <si>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</si>
  <si>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</si>
  <si>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</si>
  <si>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</si>
  <si>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</si>
  <si>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</si>
  <si>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</si>
  <si>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</si>
  <si>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</si>
  <si>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</si>
  <si>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</si>
  <si>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</si>
  <si>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</si>
  <si>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</si>
  <si>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</si>
  <si>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</si>
  <si>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</si>
  <si>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</si>
  <si>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</si>
  <si>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</si>
  <si>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</si>
  <si>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</si>
  <si>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</si>
  <si>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</si>
  <si>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</si>
  <si>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</si>
  <si>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</si>
  <si>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</si>
  <si>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</si>
  <si>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</si>
  <si>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</si>
  <si>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</si>
  <si>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</si>
  <si>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</si>
  <si>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</si>
  <si>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</si>
  <si>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</si>
  <si>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</si>
  <si>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</si>
  <si>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</si>
  <si>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</si>
  <si>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</si>
  <si>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</si>
  <si>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</si>
  <si>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</si>
  <si>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</si>
  <si>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</si>
  <si>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</si>
  <si>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</si>
  <si>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</si>
  <si>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</si>
  <si>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</si>
  <si>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</si>
  <si>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</si>
  <si>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</si>
  <si>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</si>
  <si>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</si>
  <si>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</si>
  <si>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</si>
  <si>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</si>
  <si>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</si>
  <si>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</si>
  <si>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</si>
  <si>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</si>
  <si>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</si>
  <si>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</si>
  <si>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</si>
  <si>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</si>
  <si>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</si>
  <si>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</si>
  <si>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</si>
  <si>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</si>
  <si>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</si>
  <si>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</si>
  <si>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</si>
  <si>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</si>
  <si>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</si>
  <si>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</si>
  <si>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</si>
  <si>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</si>
  <si>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</si>
  <si>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</si>
  <si>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</si>
  <si>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</si>
  <si>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</si>
  <si>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</si>
  <si>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</si>
  <si>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</si>
  <si>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</si>
  <si>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</si>
  <si>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</si>
  <si>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</si>
  <si>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</si>
  <si>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</si>
  <si>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</si>
  <si>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</si>
  <si>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</si>
  <si>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</si>
  <si>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</si>
  <si>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</si>
  <si>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</si>
  <si>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</si>
  <si>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</si>
  <si>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</si>
  <si>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</si>
  <si>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</si>
  <si>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</si>
  <si>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</si>
  <si>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</si>
  <si>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</si>
  <si>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</si>
  <si>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</si>
  <si>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</si>
  <si>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</si>
  <si>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</si>
  <si>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</si>
  <si>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</si>
  <si>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</si>
  <si>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</si>
  <si>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</si>
  <si>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</si>
  <si>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</si>
  <si>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</si>
  <si>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</si>
  <si>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</si>
  <si>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</si>
  <si>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</si>
  <si>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</si>
  <si>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</si>
  <si>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</si>
  <si>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</si>
  <si>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</si>
  <si>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</si>
  <si>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</si>
  <si>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</si>
  <si>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</si>
  <si>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</si>
  <si>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</si>
  <si>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</si>
  <si>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</si>
  <si>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</si>
  <si>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</si>
  <si>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</si>
  <si>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</si>
  <si>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</si>
  <si>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</si>
  <si>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</si>
  <si>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</si>
  <si>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</si>
  <si>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</si>
  <si>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</si>
  <si>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</si>
  <si>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</si>
  <si>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</si>
  <si>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</si>
  <si>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</si>
  <si>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</si>
  <si>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</si>
  <si>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</si>
  <si>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</si>
  <si>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</si>
  <si>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</si>
  <si>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</si>
  <si>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</si>
  <si>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</si>
  <si>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</si>
  <si>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</si>
  <si>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</si>
  <si>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</si>
  <si>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</si>
  <si>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</si>
  <si>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</si>
  <si>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</si>
  <si>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</si>
  <si>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</si>
  <si>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</si>
  <si>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</si>
  <si>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</si>
  <si>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</si>
  <si>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</si>
  <si>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</si>
  <si>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</si>
  <si>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</si>
  <si>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</si>
  <si>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</si>
  <si>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</si>
  <si>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</si>
  <si>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</si>
  <si>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</si>
  <si>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</si>
  <si>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</si>
  <si>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</si>
  <si>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</si>
  <si>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</si>
  <si>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</si>
  <si>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</si>
  <si>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</si>
  <si>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</si>
  <si>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</si>
  <si>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</si>
  <si>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</si>
  <si>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</si>
  <si>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</si>
  <si>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</si>
  <si>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</si>
  <si>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</si>
  <si>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</si>
  <si>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</si>
  <si>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</si>
  <si>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</si>
  <si>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</si>
  <si>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</si>
  <si>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</si>
  <si>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</si>
  <si>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</si>
  <si>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</si>
  <si>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</si>
  <si>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</si>
  <si>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</si>
  <si>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</si>
  <si>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</si>
  <si>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</si>
  <si>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</si>
  <si>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</si>
  <si>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</si>
  <si>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</si>
  <si>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</si>
  <si>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</si>
  <si>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</si>
  <si>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</si>
  <si>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</si>
  <si>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</si>
  <si>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</si>
  <si>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</si>
  <si>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</si>
  <si>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</si>
  <si>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</si>
  <si>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</si>
  <si>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</si>
  <si>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</si>
  <si>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</si>
  <si>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</si>
  <si>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</si>
  <si>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</si>
  <si>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</si>
  <si>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</si>
  <si>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</si>
  <si>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</si>
  <si>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</si>
  <si>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</si>
  <si>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</si>
  <si>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</si>
  <si>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</si>
  <si>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</si>
  <si>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</si>
  <si>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</si>
  <si>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</si>
  <si>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</si>
  <si>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</si>
  <si>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</si>
  <si>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</si>
  <si>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</si>
  <si>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</si>
  <si>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</si>
  <si>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</si>
  <si>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</si>
  <si>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</si>
  <si>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</si>
  <si>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</si>
  <si>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</si>
  <si>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</si>
  <si>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</si>
  <si>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</si>
  <si>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</si>
  <si>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</si>
  <si>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</si>
  <si>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</si>
  <si>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</si>
  <si>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</si>
  <si>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</si>
  <si>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</si>
  <si>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</si>
  <si>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</si>
  <si>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</si>
  <si>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</si>
  <si>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</si>
  <si>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</si>
  <si>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</si>
  <si>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</si>
  <si>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</si>
  <si>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</si>
  <si>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</si>
  <si>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</si>
  <si>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</si>
  <si>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</si>
  <si>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</si>
  <si>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</si>
  <si>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</si>
  <si>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</si>
  <si>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</si>
  <si>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</si>
  <si>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</si>
  <si>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</si>
  <si>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</si>
  <si>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</si>
  <si>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</si>
  <si>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</si>
  <si>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</si>
  <si>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</si>
  <si>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</si>
  <si>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</si>
  <si>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</si>
  <si>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</si>
  <si>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</si>
  <si>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</si>
  <si>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</si>
  <si>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</si>
  <si>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</si>
  <si>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</si>
  <si>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</si>
  <si>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</si>
  <si>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</si>
  <si>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</si>
  <si>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</si>
  <si>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</si>
  <si>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</si>
  <si>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</si>
  <si>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</si>
  <si>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</si>
  <si>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</si>
  <si>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</si>
  <si>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</si>
  <si>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</si>
  <si>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</si>
  <si>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</si>
  <si>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</si>
  <si>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</si>
  <si>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</si>
  <si>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</si>
  <si>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</si>
  <si>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</si>
  <si>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</si>
  <si>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</si>
  <si>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</si>
  <si>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</si>
  <si>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</si>
  <si>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</si>
  <si>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</si>
  <si>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</si>
  <si>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</si>
  <si>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</si>
  <si>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</si>
  <si>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</si>
  <si>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</si>
  <si>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</si>
  <si>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</si>
  <si>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</si>
  <si>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</si>
  <si>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</si>
  <si>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</si>
  <si>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</si>
  <si>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</si>
  <si>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</si>
  <si>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</si>
  <si>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</si>
  <si>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</si>
  <si>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</si>
  <si>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</si>
  <si>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</si>
  <si>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</si>
  <si>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</si>
  <si>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</si>
  <si>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</si>
  <si>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</si>
  <si>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</si>
  <si>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</si>
  <si>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</si>
  <si>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</si>
  <si>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</si>
  <si>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</si>
  <si>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</si>
  <si>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</si>
  <si>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</si>
  <si>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</si>
  <si>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</si>
  <si>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</si>
  <si>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</si>
  <si>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</si>
  <si>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</si>
  <si>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</si>
  <si>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</si>
  <si>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</si>
  <si>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</si>
  <si>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</si>
  <si>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</si>
  <si>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</si>
  <si>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</si>
  <si>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</si>
  <si>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</si>
  <si>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</si>
  <si>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</si>
  <si>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</si>
  <si>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</si>
  <si>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</si>
  <si>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</si>
  <si>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</si>
  <si>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</si>
  <si>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</si>
  <si>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</si>
  <si>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</si>
  <si>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</si>
  <si>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</si>
  <si>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</si>
  <si>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</si>
  <si>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</si>
  <si>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</si>
  <si>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</si>
  <si>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</si>
  <si>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</si>
  <si>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</si>
  <si>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</si>
  <si>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</si>
  <si>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</si>
  <si>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</si>
  <si>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</si>
  <si>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</si>
  <si>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</si>
  <si>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</si>
  <si>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</si>
  <si>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</si>
  <si>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</si>
  <si>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</si>
  <si>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</si>
  <si>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</si>
  <si>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</si>
  <si>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</si>
  <si>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</si>
  <si>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</si>
  <si>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</si>
  <si>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</si>
  <si>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</si>
  <si>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</si>
  <si>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</si>
  <si>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</si>
  <si>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</si>
  <si>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</si>
  <si>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</si>
  <si>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</si>
  <si>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</si>
  <si>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</si>
  <si>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</si>
  <si>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</si>
  <si>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</si>
  <si>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</si>
  <si>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</si>
  <si>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</si>
  <si>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</si>
  <si>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</si>
  <si>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</si>
  <si>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</si>
  <si>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</si>
  <si>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</si>
  <si>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</si>
  <si>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</si>
  <si>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</si>
  <si>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</si>
  <si>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</si>
  <si>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</si>
  <si>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</si>
  <si>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</si>
  <si>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</si>
  <si>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</si>
  <si>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</si>
  <si>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</si>
  <si>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</si>
  <si>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</si>
  <si>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</si>
  <si>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</si>
  <si>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</si>
  <si>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</si>
  <si>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</si>
  <si>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</si>
  <si>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</si>
  <si>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</si>
  <si>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</si>
  <si>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</si>
  <si>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</si>
  <si>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</si>
  <si>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</si>
  <si>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</si>
  <si>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</si>
  <si>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</si>
  <si>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</si>
  <si>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</si>
  <si>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</si>
  <si>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</si>
  <si>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</si>
  <si>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</si>
  <si>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</si>
  <si>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</si>
  <si>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</si>
  <si>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</si>
  <si>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</si>
  <si>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</si>
  <si>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</si>
  <si>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</si>
  <si>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</si>
  <si>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</si>
  <si>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</si>
  <si>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</si>
  <si>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</si>
  <si>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</si>
  <si>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</si>
  <si>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</si>
  <si>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</si>
  <si>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</si>
  <si>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</si>
  <si>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</si>
  <si>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</si>
  <si>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</si>
  <si>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</si>
  <si>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</si>
  <si>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</si>
  <si>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</si>
  <si>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</si>
  <si>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</si>
  <si>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</si>
  <si>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</si>
  <si>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</si>
  <si>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</si>
  <si>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</si>
  <si>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</si>
  <si>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</si>
  <si>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</si>
  <si>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</si>
  <si>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</si>
  <si>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</si>
  <si>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</si>
  <si>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</si>
  <si>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</si>
  <si>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</si>
  <si>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</si>
  <si>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</si>
  <si>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</si>
  <si>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</si>
  <si>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</si>
  <si>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</si>
  <si>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</si>
  <si>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</si>
  <si>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</si>
  <si>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</si>
  <si>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</si>
  <si>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</si>
  <si>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</si>
  <si>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</si>
  <si>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</si>
  <si>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</si>
  <si>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</si>
  <si>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</si>
  <si>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</si>
  <si>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</si>
  <si>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</si>
  <si>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</si>
  <si>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</si>
  <si>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</si>
  <si>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</si>
  <si>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</si>
  <si>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</si>
  <si>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</si>
  <si>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</si>
  <si>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</si>
  <si>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</si>
  <si>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</si>
  <si>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</si>
  <si>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</si>
  <si>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</si>
  <si>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</si>
  <si>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</si>
  <si>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</si>
  <si>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</si>
  <si>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</si>
  <si>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</si>
  <si>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</si>
  <si>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</si>
  <si>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</si>
  <si>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</si>
  <si>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</si>
  <si>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</si>
  <si>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</si>
  <si>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</si>
  <si>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</si>
  <si>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</si>
  <si>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</si>
  <si>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</si>
  <si>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</si>
  <si>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</si>
  <si>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</si>
  <si>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</si>
  <si>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</si>
  <si>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</si>
  <si>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</si>
  <si>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</si>
  <si>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</si>
  <si>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</si>
  <si>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</si>
  <si>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</si>
  <si>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</si>
  <si>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</si>
  <si>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</si>
  <si>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</si>
  <si>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</si>
  <si>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</si>
  <si>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</si>
  <si>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</si>
  <si>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</si>
  <si>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</si>
  <si>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</si>
  <si>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</si>
  <si>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</si>
  <si>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</si>
  <si>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</si>
  <si>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</si>
  <si>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</si>
  <si>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</si>
  <si>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</si>
  <si>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</si>
  <si>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</si>
  <si>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</si>
  <si>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</si>
  <si>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</si>
  <si>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</si>
  <si>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</si>
  <si>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</si>
  <si>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</si>
  <si>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</si>
  <si>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</si>
  <si>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</si>
  <si>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</si>
  <si>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</si>
  <si>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</si>
  <si>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</si>
  <si>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</si>
  <si>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</si>
  <si>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</si>
  <si>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</si>
  <si>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</si>
  <si>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</si>
  <si>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</si>
  <si>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</si>
  <si>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</si>
  <si>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</si>
  <si>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</si>
  <si>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</si>
  <si>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</si>
  <si>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</si>
  <si>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</si>
  <si>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</si>
  <si>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</si>
  <si>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</si>
  <si>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</si>
  <si>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</si>
  <si>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</si>
  <si>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</si>
  <si>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</si>
  <si>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</si>
  <si>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</si>
  <si>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</si>
  <si>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</si>
  <si>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</si>
  <si>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</si>
  <si>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</si>
  <si>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</si>
  <si>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</si>
  <si>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</si>
  <si>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</si>
  <si>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</si>
  <si>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</si>
  <si>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</si>
  <si>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</si>
  <si>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</si>
  <si>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</si>
  <si>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</si>
  <si>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</si>
  <si>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</si>
  <si>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</si>
  <si>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</si>
  <si>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</si>
  <si>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</si>
  <si>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</si>
  <si>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</si>
  <si>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</si>
  <si>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</si>
  <si>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</si>
  <si>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</si>
  <si>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</si>
  <si>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</si>
  <si>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</si>
  <si>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</si>
  <si>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</si>
  <si>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</si>
  <si>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</si>
  <si>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</si>
  <si>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</si>
  <si>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</si>
  <si>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</si>
  <si>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</si>
  <si>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</si>
  <si>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</si>
  <si>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</si>
  <si>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</si>
  <si>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</si>
  <si>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</si>
  <si>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</si>
  <si>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</si>
  <si>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</si>
  <si>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</si>
  <si>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</si>
  <si>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</si>
  <si>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</si>
  <si>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</si>
  <si>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</si>
  <si>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</si>
  <si>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</si>
  <si>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</si>
  <si>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</si>
  <si>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</si>
  <si>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</si>
  <si>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</si>
  <si>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</si>
  <si>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</si>
  <si>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</si>
  <si>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</si>
  <si>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</si>
  <si>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</si>
  <si>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</si>
  <si>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</si>
  <si>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</si>
  <si>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</si>
  <si>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</si>
  <si>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</si>
  <si>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</si>
  <si>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</si>
  <si>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</si>
  <si>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</si>
  <si>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</si>
  <si>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</si>
  <si>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</si>
  <si>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</si>
  <si>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</si>
  <si>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</si>
  <si>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</si>
  <si>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</si>
  <si>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</si>
  <si>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</si>
  <si>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</si>
  <si>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</si>
  <si>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</si>
  <si>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</si>
  <si>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</si>
  <si>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</si>
  <si>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</si>
  <si>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</si>
  <si>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</si>
  <si>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</si>
  <si>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</si>
  <si>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</si>
  <si>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</si>
  <si>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</si>
  <si>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</si>
  <si>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</si>
  <si>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</si>
  <si>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</si>
  <si>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</si>
  <si>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</si>
  <si>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</si>
  <si>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</si>
  <si>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</si>
  <si>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</si>
  <si>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</si>
  <si>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</si>
  <si>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</si>
  <si>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</si>
  <si>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</si>
  <si>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</si>
  <si>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</si>
  <si>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</si>
  <si>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</si>
  <si>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</si>
  <si>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</si>
  <si>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</si>
  <si>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</si>
  <si>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</si>
  <si>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</si>
  <si>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</si>
  <si>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</si>
  <si>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</si>
  <si>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</si>
  <si>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</si>
  <si>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</si>
  <si>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</si>
  <si>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</si>
  <si>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</si>
  <si>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</si>
  <si>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</si>
  <si>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</si>
  <si>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</si>
  <si>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</si>
  <si>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</si>
  <si>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</si>
  <si>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</si>
  <si>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</si>
  <si>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</si>
  <si>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</si>
  <si>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</si>
  <si>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</si>
  <si>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</si>
  <si>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</si>
  <si>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</si>
  <si>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</si>
  <si>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</si>
  <si>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</si>
  <si>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</si>
  <si>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</si>
  <si>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</si>
  <si>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</si>
  <si>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</si>
  <si>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</si>
  <si>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</si>
  <si>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</si>
  <si>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</si>
  <si>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</si>
  <si>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</si>
  <si>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</si>
  <si>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</si>
  <si>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</si>
  <si>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</si>
  <si>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</si>
  <si>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</si>
  <si>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</si>
  <si>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</si>
  <si>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</si>
  <si>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</si>
  <si>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</si>
  <si>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</si>
  <si>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</si>
  <si>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</si>
  <si>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</si>
  <si>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</si>
  <si>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</si>
  <si>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</si>
  <si>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</si>
  <si>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</si>
  <si>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</si>
  <si>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</si>
  <si>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</si>
  <si>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</si>
  <si>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</si>
  <si>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</si>
  <si>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</si>
  <si>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</si>
  <si>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</si>
  <si>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</si>
  <si>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</si>
  <si>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</si>
  <si>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</si>
  <si>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</si>
  <si>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</si>
  <si>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</si>
  <si>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</si>
  <si>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</si>
  <si>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</si>
  <si>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</si>
  <si>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</si>
  <si>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</si>
  <si>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</si>
  <si>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</si>
  <si>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</si>
  <si>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</si>
  <si>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</si>
  <si>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</si>
  <si>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</si>
  <si>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</si>
  <si>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</si>
  <si>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</si>
  <si>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</si>
  <si>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</si>
  <si>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</si>
  <si>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</si>
  <si>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</si>
  <si>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</si>
  <si>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</si>
  <si>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</si>
  <si>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</si>
  <si>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</si>
  <si>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</si>
  <si>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</si>
  <si>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</si>
  <si>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</si>
  <si>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</si>
  <si>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</si>
  <si>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</si>
  <si>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</si>
  <si>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</si>
  <si>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</si>
  <si>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</si>
  <si>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</si>
  <si>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</si>
  <si>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</si>
  <si>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</si>
  <si>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</si>
  <si>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</si>
  <si>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</si>
  <si>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</si>
  <si>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</si>
  <si>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</si>
  <si>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</si>
  <si>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</si>
  <si>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</si>
  <si>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</si>
  <si>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</si>
  <si>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</si>
  <si>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</si>
  <si>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</si>
  <si>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</si>
  <si>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</si>
  <si>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</si>
  <si>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</si>
  <si>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</si>
  <si>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</si>
  <si>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</si>
  <si>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</si>
  <si>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</si>
  <si>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</si>
  <si>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</si>
  <si>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</si>
  <si>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</si>
  <si>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</si>
  <si>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</si>
  <si>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</si>
  <si>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</si>
  <si>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</si>
  <si>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</si>
  <si>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</si>
  <si>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</si>
  <si>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</si>
  <si>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</si>
  <si>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</si>
  <si>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</si>
  <si>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</si>
  <si>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</si>
  <si>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</si>
  <si>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</si>
  <si>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</si>
  <si>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</si>
  <si>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</si>
  <si>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</si>
  <si>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</si>
  <si>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</si>
  <si>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</si>
  <si>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</si>
  <si>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</si>
  <si>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</si>
  <si>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</si>
  <si>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</si>
  <si>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</si>
  <si>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</si>
  <si>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</si>
  <si>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</si>
  <si>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</si>
  <si>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</si>
  <si>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</si>
  <si>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</si>
  <si>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</si>
  <si>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</si>
  <si>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</si>
  <si>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</si>
  <si>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</si>
  <si>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</si>
  <si>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</si>
  <si>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</si>
  <si>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</si>
  <si>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</si>
  <si>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</si>
  <si>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</si>
  <si>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</si>
  <si>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</si>
  <si>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</si>
  <si>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</si>
  <si>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</si>
  <si>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</si>
  <si>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</si>
  <si>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</si>
  <si>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</si>
  <si>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</si>
  <si>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</si>
  <si>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</si>
  <si>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</si>
  <si>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</si>
  <si>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</si>
  <si>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</si>
  <si>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</si>
  <si>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</si>
  <si>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</si>
  <si>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</si>
  <si>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</si>
  <si>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</si>
  <si>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</si>
  <si>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</si>
  <si>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</si>
  <si>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</si>
  <si>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</si>
  <si>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</si>
  <si>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</si>
  <si>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</si>
  <si>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</si>
  <si>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</si>
  <si>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</si>
  <si>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</si>
  <si>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</si>
  <si>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</si>
  <si>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</si>
  <si>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</si>
  <si>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</si>
  <si>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</si>
  <si>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</si>
  <si>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</si>
  <si>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</si>
  <si>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</si>
  <si>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</si>
  <si>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</si>
  <si>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</si>
  <si>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</si>
  <si>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</si>
  <si>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</si>
  <si>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</si>
  <si>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</si>
  <si>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</si>
  <si>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</si>
  <si>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</si>
  <si>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</si>
  <si>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</si>
  <si>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</si>
  <si>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</si>
  <si>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</si>
  <si>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</si>
  <si>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</si>
  <si>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</si>
  <si>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</si>
  <si>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</si>
  <si>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</si>
  <si>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</si>
  <si>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</si>
  <si>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</si>
  <si>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</si>
  <si>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</si>
  <si>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</si>
  <si>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</si>
  <si>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</si>
  <si>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</si>
  <si>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</si>
  <si>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</si>
  <si>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</si>
  <si>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</si>
  <si>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</si>
  <si>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</si>
  <si>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</si>
  <si>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</si>
  <si>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</si>
  <si>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</si>
  <si>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</si>
  <si>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</si>
  <si>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</si>
  <si>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</si>
  <si>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</si>
  <si>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</si>
  <si>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</si>
  <si>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</si>
  <si>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</si>
  <si>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</si>
  <si>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</si>
  <si>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</si>
  <si>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</si>
  <si>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</si>
  <si>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</si>
  <si>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</si>
  <si>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</si>
  <si>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</si>
  <si>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</si>
  <si>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</si>
  <si>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</si>
  <si>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</si>
  <si>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</si>
  <si>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</si>
  <si>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</si>
  <si>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</si>
  <si>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</si>
  <si>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</si>
  <si>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</si>
  <si>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</si>
  <si>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</si>
  <si>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</si>
  <si>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</si>
  <si>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</si>
  <si>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</si>
  <si>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</si>
  <si>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</si>
  <si>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</si>
  <si>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</si>
  <si>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</si>
  <si>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</si>
  <si>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</si>
  <si>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</si>
  <si>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</si>
  <si>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</si>
  <si>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</si>
  <si>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</si>
  <si>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</si>
  <si>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</si>
  <si>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</si>
  <si>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</si>
  <si>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</si>
  <si>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</si>
  <si>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</si>
  <si>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</si>
  <si>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</si>
  <si>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</si>
  <si>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</si>
  <si>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</si>
  <si>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</si>
  <si>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</si>
  <si>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</si>
  <si>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</si>
  <si>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</si>
  <si>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</si>
  <si>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</si>
  <si>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</si>
  <si>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</si>
  <si>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</si>
  <si>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</si>
  <si>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</si>
  <si>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</si>
  <si>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</si>
  <si>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</si>
  <si>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</si>
  <si>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</si>
  <si>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</si>
  <si>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</si>
  <si>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</si>
  <si>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</si>
  <si>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</si>
  <si>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</si>
  <si>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</si>
  <si>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</si>
  <si>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</si>
  <si>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</si>
  <si>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</si>
  <si>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</si>
  <si>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</si>
  <si>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</si>
  <si>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</si>
  <si>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</si>
  <si>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</si>
  <si>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</si>
  <si>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</si>
  <si>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</si>
  <si>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</si>
  <si>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</si>
  <si>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</si>
  <si>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</si>
  <si>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</si>
  <si>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</si>
  <si>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</si>
  <si>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</si>
  <si>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</si>
  <si>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</si>
  <si>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</si>
  <si>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</si>
  <si>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</si>
  <si>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</si>
  <si>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</si>
  <si>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</si>
  <si>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</si>
  <si>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</si>
  <si>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</si>
  <si>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</si>
  <si>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</si>
  <si>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</si>
  <si>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</si>
  <si>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</si>
  <si>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</si>
  <si>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</si>
  <si>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</si>
  <si>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</si>
  <si>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</si>
  <si>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</si>
  <si>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</si>
  <si>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</si>
  <si>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</si>
  <si>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</si>
  <si>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</si>
  <si>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</si>
  <si>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</si>
  <si>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</si>
  <si>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</si>
  <si>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</si>
  <si>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</si>
  <si>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</si>
  <si>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</si>
  <si>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</si>
  <si>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</si>
  <si>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</si>
  <si>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</si>
  <si>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</si>
  <si>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</si>
  <si>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</si>
  <si>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</si>
  <si>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</si>
  <si>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</si>
  <si>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</si>
  <si>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</si>
  <si>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</si>
  <si>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</si>
  <si>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</si>
  <si>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</si>
  <si>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</si>
  <si>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</si>
  <si>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</si>
  <si>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</si>
  <si>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</si>
  <si>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</si>
  <si>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</si>
  <si>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</si>
  <si>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</si>
  <si>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</si>
  <si>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</si>
  <si>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</si>
  <si>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</si>
  <si>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</si>
  <si>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</si>
  <si>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</si>
  <si>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</si>
  <si>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</si>
  <si>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</si>
  <si>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</si>
  <si>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</si>
  <si>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</si>
  <si>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</si>
  <si>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</si>
  <si>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</si>
  <si>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</si>
  <si>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</si>
  <si>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</si>
  <si>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</si>
  <si>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</si>
  <si>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</si>
  <si>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</si>
  <si>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</si>
  <si>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</si>
  <si>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</si>
  <si>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</si>
  <si>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</si>
  <si>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</si>
  <si>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</si>
  <si>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</si>
  <si>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</si>
  <si>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</si>
  <si>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</si>
  <si>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</si>
  <si>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</si>
  <si>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</si>
  <si>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</si>
  <si>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</si>
  <si>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</si>
  <si>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</si>
  <si>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</si>
  <si>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</si>
  <si>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</si>
  <si>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</si>
  <si>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</si>
  <si>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</si>
  <si>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</si>
  <si>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</si>
  <si>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</si>
  <si>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</si>
  <si>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</si>
  <si>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</si>
  <si>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</si>
  <si>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</si>
  <si>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</si>
  <si>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</si>
  <si>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</si>
  <si>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</si>
  <si>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</si>
  <si>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</si>
  <si>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</si>
  <si>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</si>
  <si>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</si>
  <si>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</si>
  <si>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</si>
  <si>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</si>
  <si>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</si>
  <si>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</si>
  <si>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</si>
  <si>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</si>
  <si>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</si>
  <si>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</si>
  <si>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</si>
  <si>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</si>
  <si>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</si>
  <si>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</si>
  <si>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</si>
  <si>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</si>
  <si>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</si>
  <si>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</si>
  <si>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</si>
  <si>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</si>
  <si>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</si>
  <si>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</si>
  <si>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</si>
  <si>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</si>
  <si>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</si>
  <si>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</si>
  <si>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</si>
  <si>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</si>
  <si>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</si>
  <si>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</si>
  <si>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</si>
  <si>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</si>
  <si>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</si>
  <si>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</si>
  <si>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</si>
  <si>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</si>
  <si>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</si>
  <si>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</si>
  <si>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</si>
  <si>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</si>
  <si>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</si>
  <si>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</si>
  <si>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</si>
  <si>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</si>
  <si>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</si>
  <si>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</si>
  <si>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</si>
  <si>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</si>
  <si>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</si>
  <si>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</si>
  <si>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</si>
  <si>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</si>
  <si>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</si>
  <si>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</si>
  <si>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</si>
  <si>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</si>
  <si>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</si>
  <si>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</si>
  <si>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</si>
  <si>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</si>
  <si>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</si>
  <si>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</si>
  <si>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</si>
  <si>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</si>
  <si>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</si>
  <si>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</si>
  <si>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</si>
  <si>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</si>
  <si>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</si>
  <si>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</si>
  <si>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</si>
  <si>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</si>
  <si>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</si>
  <si>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</si>
  <si>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</si>
  <si>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</si>
  <si>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</si>
  <si>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</si>
  <si>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</si>
  <si>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</si>
  <si>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</si>
  <si>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</si>
  <si>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</si>
  <si>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</si>
  <si>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</si>
  <si>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</si>
  <si>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</si>
  <si>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</si>
  <si>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</si>
  <si>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</si>
  <si>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</si>
  <si>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</si>
  <si>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</si>
  <si>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</si>
  <si>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</si>
  <si>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</si>
  <si>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</si>
  <si>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</si>
  <si>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</si>
  <si>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</si>
  <si>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</si>
  <si>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</si>
  <si>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</si>
  <si>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</si>
  <si>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</si>
  <si>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</si>
  <si>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</si>
  <si>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</si>
  <si>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</si>
  <si>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</si>
  <si>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</si>
  <si>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</si>
  <si>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</si>
  <si>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</si>
  <si>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</si>
  <si>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</si>
  <si>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</si>
  <si>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</si>
  <si>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</si>
  <si>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</si>
  <si>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</si>
  <si>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</si>
  <si>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</si>
  <si>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</si>
  <si>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</si>
  <si>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</si>
  <si>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</si>
  <si>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</si>
  <si>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</si>
  <si>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</si>
  <si>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</si>
  <si>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</si>
  <si>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</si>
  <si>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</si>
  <si>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</si>
  <si>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</si>
  <si>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</si>
  <si>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</si>
  <si>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</si>
  <si>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</si>
  <si>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</si>
  <si>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</si>
  <si>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</si>
  <si>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</si>
  <si>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</si>
  <si>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</si>
  <si>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</si>
  <si>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</si>
  <si>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</si>
  <si>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</si>
  <si>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</si>
  <si>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</si>
  <si>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</si>
  <si>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</si>
  <si>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</si>
  <si>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</si>
  <si>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</si>
  <si>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</si>
  <si>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</si>
  <si>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</si>
  <si>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</si>
  <si>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</si>
  <si>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</si>
  <si>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</si>
  <si>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</si>
  <si>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</si>
  <si>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</si>
  <si>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</si>
  <si>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</si>
  <si>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</si>
  <si>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</si>
  <si>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</si>
  <si>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</si>
  <si>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</si>
  <si>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</si>
  <si>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</si>
  <si>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</si>
  <si>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</si>
  <si>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</si>
  <si>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</si>
  <si>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</si>
  <si>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</si>
  <si>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</si>
  <si>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</si>
  <si>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</si>
  <si>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</si>
  <si>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</si>
  <si>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</si>
  <si>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</si>
  <si>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</si>
  <si>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</si>
  <si>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</si>
  <si>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</si>
  <si>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</si>
  <si>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</si>
  <si>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</si>
  <si>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</si>
  <si>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</si>
  <si>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</si>
  <si>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</si>
  <si>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</si>
  <si>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</si>
  <si>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</si>
  <si>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</si>
  <si>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</si>
  <si>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</si>
  <si>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</si>
  <si>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</si>
  <si>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</si>
  <si>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</si>
  <si>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</si>
  <si>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</si>
  <si>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</si>
  <si>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</si>
  <si>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</si>
  <si>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</si>
  <si>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</si>
  <si>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</si>
  <si>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</si>
  <si>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</si>
  <si>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</si>
  <si>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</si>
  <si>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</si>
  <si>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</si>
  <si>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</si>
  <si>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</si>
  <si>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</si>
  <si>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</si>
  <si>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</si>
  <si>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</si>
  <si>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</si>
  <si>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</si>
  <si>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</si>
  <si>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</si>
  <si>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</si>
  <si>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</si>
  <si>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</si>
  <si>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</si>
  <si>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</si>
  <si>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</si>
  <si>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</si>
  <si>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</si>
  <si>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</si>
  <si>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</si>
  <si>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</si>
  <si>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</si>
  <si>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</si>
  <si>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</si>
  <si>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</si>
  <si>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</si>
  <si>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</si>
  <si>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</si>
  <si>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</si>
  <si>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</si>
  <si>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</si>
  <si>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</si>
  <si>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</si>
  <si>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</si>
  <si>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</si>
  <si>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</si>
  <si>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</si>
  <si>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</si>
  <si>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</si>
  <si>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</si>
  <si>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</si>
  <si>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</si>
  <si>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</si>
  <si>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</si>
  <si>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</si>
  <si>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</si>
  <si>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</si>
  <si>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</si>
  <si>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</si>
  <si>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</si>
  <si>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</si>
  <si>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</si>
  <si>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</si>
  <si>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</si>
  <si>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</si>
  <si>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</si>
  <si>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</si>
  <si>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</si>
  <si>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</si>
  <si>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</si>
  <si>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</si>
  <si>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</si>
  <si>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</si>
  <si>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</si>
  <si>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</si>
  <si>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</si>
  <si>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</si>
  <si>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</si>
  <si>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</si>
  <si>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</si>
  <si>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</si>
  <si>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</si>
  <si>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</si>
  <si>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</si>
  <si>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</si>
  <si>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</si>
  <si>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</si>
  <si>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</si>
  <si>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</si>
  <si>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</si>
  <si>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</si>
  <si>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</si>
  <si>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</si>
  <si>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</si>
  <si>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</si>
  <si>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</si>
  <si>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</si>
  <si>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</si>
  <si>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</si>
  <si>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</si>
  <si>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</si>
  <si>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</si>
  <si>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</si>
  <si>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</si>
  <si>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</si>
  <si>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</si>
  <si>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</si>
  <si>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</si>
  <si>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</si>
  <si>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</si>
  <si>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</si>
  <si>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</si>
  <si>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</si>
  <si>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</si>
  <si>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</si>
  <si>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</si>
  <si>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</si>
  <si>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</si>
  <si>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</si>
  <si>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</si>
  <si>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</si>
  <si>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</si>
  <si>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</si>
  <si>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</si>
  <si>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</si>
  <si>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</si>
  <si>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</si>
  <si>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</si>
  <si>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</si>
  <si>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</si>
  <si>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</si>
  <si>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</si>
  <si>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</si>
  <si>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</si>
  <si>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</si>
  <si>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</si>
  <si>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</si>
  <si>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</si>
  <si>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</si>
  <si>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</si>
  <si>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</si>
  <si>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</si>
  <si>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</si>
  <si>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</si>
  <si>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</si>
  <si>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</si>
  <si>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</si>
  <si>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</si>
  <si>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</si>
  <si>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</si>
  <si>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</si>
  <si>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</si>
  <si>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</si>
  <si>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</si>
  <si>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</si>
  <si>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</si>
  <si>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</si>
  <si>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</si>
  <si>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</si>
  <si>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</si>
  <si>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</si>
  <si>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</si>
  <si>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</si>
  <si>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</si>
  <si>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</si>
  <si>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</si>
  <si>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</si>
  <si>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</si>
  <si>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</si>
  <si>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</si>
  <si>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</si>
  <si>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</si>
  <si>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</si>
  <si>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</si>
  <si>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</si>
  <si>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</si>
  <si>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</si>
  <si>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</si>
  <si>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</si>
  <si>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</si>
  <si>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</si>
  <si>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</si>
  <si>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</si>
  <si>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</si>
  <si>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</si>
  <si>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</si>
  <si>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</si>
  <si>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</si>
  <si>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</si>
  <si>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</si>
  <si>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</si>
  <si>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</si>
  <si>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</si>
  <si>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</si>
  <si>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</si>
  <si>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</si>
  <si>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</si>
  <si>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</si>
  <si>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</si>
  <si>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</si>
  <si>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</si>
  <si>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</si>
  <si>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</si>
  <si>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</si>
  <si>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</si>
  <si>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</si>
  <si>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</si>
  <si>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</si>
  <si>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</si>
  <si>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</si>
  <si>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</si>
  <si>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</si>
  <si>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</si>
  <si>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</si>
  <si>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</si>
  <si>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</si>
  <si>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</si>
  <si>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</si>
  <si>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</si>
  <si>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</si>
  <si>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</si>
  <si>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</si>
  <si>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</si>
  <si>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</si>
  <si>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</si>
  <si>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</si>
  <si>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</si>
  <si>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</si>
  <si>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</si>
  <si>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</si>
  <si>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</si>
  <si>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</si>
  <si>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</si>
  <si>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</si>
  <si>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</si>
  <si>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</si>
  <si>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</si>
  <si>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</si>
  <si>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</si>
  <si>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</si>
  <si>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</si>
  <si>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</si>
  <si>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</si>
  <si>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</si>
  <si>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</si>
  <si>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</si>
  <si>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</si>
  <si>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</si>
  <si>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</si>
  <si>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</si>
  <si>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</si>
  <si>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</si>
  <si>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</si>
  <si>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</si>
  <si>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</si>
  <si>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</si>
  <si>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</si>
  <si>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</si>
  <si>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</si>
  <si>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</si>
  <si>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</si>
  <si>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</si>
  <si>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</si>
  <si>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</si>
  <si>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</si>
  <si>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</si>
  <si>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</si>
  <si>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</si>
  <si>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</si>
  <si>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</si>
  <si>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</si>
  <si>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</si>
  <si>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</si>
  <si>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</si>
  <si>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</si>
  <si>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</si>
  <si>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</si>
  <si>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</si>
  <si>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</si>
  <si>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</si>
  <si>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</si>
  <si>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</si>
  <si>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</si>
  <si>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</si>
  <si>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</si>
  <si>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</si>
  <si>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</si>
  <si>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</si>
  <si>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</si>
  <si>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</si>
  <si>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</si>
  <si>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</si>
  <si>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</si>
  <si>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</si>
  <si>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</si>
  <si>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</si>
  <si>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</si>
  <si>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</si>
  <si>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</si>
  <si>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</si>
  <si>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</si>
  <si>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</si>
  <si>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</si>
  <si>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</si>
  <si>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</si>
  <si>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</si>
  <si>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</si>
  <si>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</si>
  <si>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</si>
  <si>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</si>
  <si>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</si>
  <si>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</si>
  <si>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</si>
  <si>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</si>
  <si>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</si>
  <si>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</si>
  <si>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</si>
  <si>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</si>
  <si>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</si>
  <si>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</si>
  <si>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</si>
  <si>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</si>
  <si>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</si>
  <si>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</si>
  <si>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</si>
  <si>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</si>
  <si>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</si>
  <si>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</si>
  <si>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</si>
  <si>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</si>
  <si>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</si>
  <si>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</si>
  <si>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</si>
  <si>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</si>
  <si>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</si>
  <si>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</si>
  <si>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</si>
  <si>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</si>
  <si>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</si>
  <si>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</si>
  <si>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</si>
  <si>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</si>
  <si>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</si>
  <si>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</si>
  <si>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</si>
  <si>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</si>
  <si>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</si>
  <si>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</si>
  <si>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</si>
  <si>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</si>
  <si>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</si>
  <si>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</si>
  <si>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</si>
  <si>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</si>
  <si>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</si>
  <si>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</si>
  <si>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</si>
  <si>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</si>
  <si>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</si>
  <si>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</si>
  <si>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</si>
  <si>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</si>
  <si>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</si>
  <si>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</si>
  <si>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</si>
  <si>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</si>
  <si>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</si>
  <si>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</si>
  <si>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</si>
  <si>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</si>
  <si>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</si>
  <si>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</si>
  <si>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</si>
  <si>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</si>
  <si>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</si>
  <si>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</si>
  <si>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</si>
  <si>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</si>
  <si>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</si>
  <si>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</si>
  <si>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</si>
  <si>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</si>
  <si>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</si>
  <si>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</si>
  <si>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</si>
  <si>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</si>
  <si>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</si>
  <si>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</si>
  <si>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</si>
  <si>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</si>
  <si>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</si>
  <si>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</si>
  <si>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</si>
  <si>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</si>
  <si>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</si>
  <si>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</si>
  <si>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</si>
  <si>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</si>
  <si>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</si>
  <si>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</si>
  <si>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</si>
  <si>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</si>
  <si>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</si>
  <si>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</si>
  <si>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</si>
  <si>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</si>
  <si>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</si>
  <si>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</si>
  <si>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</si>
  <si>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</si>
  <si>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</si>
  <si>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</si>
  <si>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</si>
  <si>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</si>
  <si>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</si>
  <si>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</si>
  <si>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</si>
  <si>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</si>
  <si>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</si>
  <si>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</si>
  <si>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</si>
  <si>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</si>
  <si>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</si>
  <si>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</si>
  <si>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</si>
  <si>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</si>
  <si>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</si>
  <si>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</si>
  <si>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</si>
  <si>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</si>
  <si>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</si>
  <si>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</si>
  <si>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</si>
  <si>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</si>
  <si>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</si>
  <si>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</si>
  <si>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</si>
  <si>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</si>
  <si>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</si>
  <si>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</si>
  <si>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</si>
  <si>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</si>
  <si>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</si>
  <si>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</si>
  <si>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</si>
  <si>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</si>
  <si>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</si>
  <si>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</si>
  <si>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</si>
  <si>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</si>
  <si>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</si>
  <si>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</si>
  <si>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</si>
  <si>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</si>
  <si>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</si>
  <si>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</si>
  <si>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</si>
  <si>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</si>
  <si>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</si>
  <si>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</si>
  <si>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</si>
  <si>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</si>
  <si>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</si>
  <si>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</si>
  <si>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</si>
  <si>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</si>
  <si>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</si>
  <si>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</si>
  <si>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</si>
  <si>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</si>
  <si>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</si>
  <si>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</si>
  <si>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</si>
  <si>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</si>
  <si>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</si>
  <si>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</si>
  <si>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</si>
  <si>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</si>
  <si>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</si>
  <si>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</si>
  <si>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</si>
  <si>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</si>
  <si>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</si>
  <si>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</si>
  <si>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</si>
  <si>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</si>
  <si>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</si>
  <si>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</si>
  <si>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</si>
  <si>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</si>
  <si>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</si>
  <si>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</si>
  <si>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</si>
  <si>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</si>
  <si>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</si>
  <si>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</si>
  <si>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</si>
  <si>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</si>
  <si>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</si>
  <si>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</si>
  <si>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</si>
  <si>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</si>
  <si>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</si>
  <si>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</si>
  <si>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</si>
  <si>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</si>
  <si>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</si>
  <si>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</si>
  <si>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</si>
  <si>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</si>
  <si>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</si>
  <si>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</si>
  <si>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</si>
  <si>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</si>
  <si>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</si>
  <si>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</si>
  <si>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</si>
  <si>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</si>
  <si>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</si>
  <si>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</si>
  <si>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</si>
  <si>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</si>
  <si>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</si>
  <si>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</si>
  <si>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</si>
  <si>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</si>
  <si>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</si>
  <si>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</si>
  <si>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</si>
  <si>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</si>
  <si>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</si>
  <si>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</si>
  <si>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</si>
  <si>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</si>
  <si>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</si>
  <si>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</si>
  <si>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</si>
  <si>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</si>
  <si>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</si>
  <si>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</si>
  <si>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</si>
  <si>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</si>
  <si>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</si>
  <si>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</si>
  <si>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</si>
  <si>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</si>
  <si>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</si>
  <si>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</si>
  <si>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</si>
  <si>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</si>
  <si>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</si>
  <si>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</si>
  <si>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</si>
  <si>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</si>
  <si>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</si>
  <si>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</si>
  <si>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</si>
  <si>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</si>
  <si>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</si>
  <si>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</si>
  <si>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</si>
  <si>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</si>
  <si>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</si>
  <si>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</si>
  <si>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</si>
  <si>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</si>
  <si>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</si>
  <si>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</si>
  <si>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</si>
  <si>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</si>
  <si>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</si>
  <si>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</si>
  <si>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</si>
  <si>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</si>
  <si>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</si>
  <si>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</si>
  <si>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</si>
  <si>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</si>
  <si>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</si>
  <si>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</si>
  <si>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</si>
  <si>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</si>
  <si>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</si>
  <si>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</si>
  <si>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</si>
  <si>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</si>
  <si>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</si>
  <si>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</si>
  <si>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</si>
  <si>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</si>
  <si>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</si>
  <si>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</si>
  <si>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</si>
  <si>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</si>
  <si>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</si>
  <si>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</si>
  <si>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</si>
  <si>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</si>
  <si>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</si>
  <si>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</si>
  <si>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</si>
  <si>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</si>
  <si>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</si>
  <si>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</si>
  <si>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</si>
  <si>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</si>
  <si>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</si>
  <si>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</si>
  <si>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</si>
  <si>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</si>
  <si>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</si>
  <si>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</si>
  <si>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</si>
  <si>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</si>
  <si>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</si>
  <si>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</si>
  <si>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</si>
  <si>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</si>
  <si>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</si>
  <si>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</si>
  <si>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</si>
  <si>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</si>
  <si>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</si>
  <si>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</si>
  <si>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</si>
  <si>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</si>
  <si>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</si>
  <si>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</si>
  <si>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</si>
  <si>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</si>
  <si>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</si>
  <si>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</si>
  <si>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</si>
  <si>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</si>
  <si>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</si>
  <si>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</si>
  <si>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</si>
  <si>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</si>
  <si>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</si>
  <si>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</si>
  <si>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</si>
  <si>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</si>
  <si>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</si>
  <si>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</si>
  <si>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</si>
  <si>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</si>
  <si>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</si>
  <si>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</si>
  <si>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</si>
  <si>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</si>
  <si>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</si>
  <si>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</si>
  <si>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</si>
  <si>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</si>
  <si>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</si>
  <si>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</si>
  <si>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</si>
  <si>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</si>
  <si>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</si>
  <si>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</si>
  <si>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</si>
  <si>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</si>
  <si>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</si>
  <si>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</si>
  <si>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</si>
  <si>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</si>
  <si>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</si>
  <si>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</si>
  <si>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</si>
  <si>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</si>
  <si>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</si>
  <si>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</si>
  <si>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</si>
  <si>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</si>
  <si>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</si>
  <si>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</si>
  <si>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</si>
  <si>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</si>
  <si>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</si>
  <si>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</si>
  <si>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</si>
  <si>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</si>
  <si>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</si>
  <si>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</si>
  <si>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</si>
  <si>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</si>
  <si>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</si>
  <si>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</si>
  <si>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</si>
  <si>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</si>
  <si>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</si>
  <si>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</si>
  <si>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</si>
  <si>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</si>
  <si>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</si>
  <si>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</si>
  <si>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</si>
  <si>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</si>
  <si>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</si>
  <si>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</si>
  <si>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</si>
  <si>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</si>
  <si>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</si>
  <si>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</si>
  <si>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</si>
  <si>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</si>
  <si>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</si>
  <si>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</si>
  <si>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</si>
  <si>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</si>
  <si>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</si>
  <si>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</si>
  <si>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</si>
  <si>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</si>
  <si>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</si>
  <si>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</si>
  <si>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</si>
  <si>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</si>
  <si>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</si>
  <si>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</si>
  <si>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</si>
  <si>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</si>
  <si>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</si>
  <si>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</si>
  <si>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</si>
  <si>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</si>
  <si>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</si>
  <si>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</si>
  <si>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</si>
  <si>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</si>
  <si>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</si>
  <si>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</si>
  <si>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</si>
  <si>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</si>
  <si>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</si>
  <si>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</si>
  <si>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</si>
  <si>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</si>
  <si>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</si>
  <si>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</si>
  <si>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</si>
  <si>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</si>
  <si>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</si>
  <si>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</si>
  <si>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</si>
  <si>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</si>
  <si>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</si>
  <si>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</si>
  <si>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</si>
  <si>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</si>
  <si>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</si>
  <si>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</si>
  <si>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</si>
  <si>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</si>
  <si>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</si>
  <si>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</si>
  <si>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</si>
  <si>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</si>
  <si>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</si>
  <si>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</si>
  <si>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</si>
  <si>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</si>
  <si>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</si>
  <si>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</si>
  <si>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</si>
  <si>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</si>
  <si>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</si>
  <si>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</si>
  <si>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</si>
  <si>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</si>
  <si>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</si>
  <si>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</si>
  <si>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</si>
  <si>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</si>
  <si>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</si>
  <si>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</si>
  <si>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</si>
  <si>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</si>
  <si>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</si>
  <si>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</si>
  <si>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</si>
  <si>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</si>
  <si>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</si>
  <si>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</si>
  <si>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</si>
  <si>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</si>
  <si>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</si>
  <si>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</si>
  <si>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</si>
  <si>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</si>
  <si>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</si>
  <si>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</si>
  <si>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</si>
  <si>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</si>
  <si>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</si>
  <si>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</si>
  <si>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</si>
  <si>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</si>
  <si>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</si>
  <si>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</si>
  <si>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</si>
  <si>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</si>
  <si>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</si>
  <si>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</si>
  <si>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</si>
  <si>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</si>
  <si>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</si>
  <si>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</si>
  <si>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</si>
  <si>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</si>
  <si>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</si>
  <si>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</si>
  <si>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</si>
  <si>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</si>
  <si>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</si>
  <si>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</si>
  <si>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</si>
  <si>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</si>
  <si>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</si>
  <si>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</si>
  <si>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</si>
  <si>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</si>
  <si>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</si>
  <si>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</si>
  <si>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</si>
  <si>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</si>
  <si>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</si>
  <si>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</si>
  <si>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</si>
  <si>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</si>
  <si>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</si>
  <si>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</si>
  <si>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</si>
  <si>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</si>
  <si>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</si>
  <si>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</si>
  <si>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</si>
  <si>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</si>
  <si>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</si>
  <si>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</si>
  <si>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</si>
  <si>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</si>
  <si>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</si>
  <si>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</si>
  <si>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</si>
  <si>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</si>
  <si>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</si>
  <si>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</si>
  <si>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</si>
  <si>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</si>
  <si>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</si>
  <si>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</si>
  <si>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</si>
  <si>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</si>
  <si>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</si>
  <si>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</si>
  <si>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</si>
  <si>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</si>
  <si>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</si>
  <si>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</si>
  <si>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</si>
  <si>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</si>
  <si>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</si>
  <si>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</si>
  <si>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</si>
  <si>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</si>
  <si>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</si>
  <si>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</si>
  <si>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</si>
  <si>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</si>
  <si>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</si>
  <si>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</si>
  <si>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</si>
  <si>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</si>
  <si>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</si>
  <si>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</si>
  <si>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</si>
  <si>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</si>
  <si>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</si>
  <si>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</si>
  <si>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</si>
  <si>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</si>
  <si>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</si>
  <si>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</si>
  <si>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</si>
  <si>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</si>
  <si>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</si>
  <si>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</si>
  <si>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</si>
  <si>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</si>
  <si>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</si>
  <si>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</si>
  <si>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</si>
  <si>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</si>
  <si>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</si>
  <si>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</si>
  <si>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</si>
  <si>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</si>
  <si>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</si>
  <si>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</si>
  <si>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</si>
  <si>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</si>
  <si>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</si>
  <si>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</si>
  <si>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</si>
  <si>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</si>
  <si>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</si>
  <si>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</si>
  <si>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</si>
  <si>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</si>
  <si>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</si>
  <si>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</si>
  <si>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</si>
  <si>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</si>
  <si>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</si>
  <si>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</si>
  <si>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</si>
  <si>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</si>
  <si>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</si>
  <si>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</si>
  <si>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</si>
  <si>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</si>
  <si>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</si>
  <si>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</si>
  <si>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</si>
  <si>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</si>
  <si>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</si>
  <si>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</si>
  <si>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</si>
  <si>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</si>
  <si>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</si>
  <si>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</si>
  <si>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</si>
  <si>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</si>
  <si>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</si>
  <si>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</si>
  <si>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</si>
  <si>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</si>
  <si>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</si>
  <si>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</si>
  <si>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</si>
  <si>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</si>
  <si>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</si>
  <si>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</si>
  <si>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</si>
  <si>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</si>
  <si>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</si>
  <si>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</si>
  <si>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</si>
  <si>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</si>
  <si>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</si>
  <si>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</si>
  <si>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</si>
  <si>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</si>
  <si>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</si>
  <si>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</si>
  <si>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</si>
  <si>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</si>
  <si>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</si>
  <si>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</si>
  <si>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</si>
  <si>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</si>
  <si>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</si>
  <si>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</si>
  <si>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</si>
  <si>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</si>
  <si>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</si>
  <si>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</si>
  <si>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</si>
  <si>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</si>
  <si>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</si>
  <si>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</si>
  <si>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</si>
  <si>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</si>
  <si>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</si>
  <si>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</si>
  <si>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</si>
  <si>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</si>
  <si>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</si>
  <si>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</si>
  <si>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</si>
  <si>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</si>
  <si>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</si>
  <si>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</si>
  <si>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</si>
  <si>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</si>
  <si>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</si>
  <si>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</si>
  <si>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</si>
  <si>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</si>
  <si>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</si>
  <si>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</si>
  <si>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</si>
  <si>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</si>
  <si>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</si>
  <si>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</si>
  <si>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</si>
  <si>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</si>
  <si>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</si>
  <si>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</si>
  <si>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</si>
  <si>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</si>
  <si>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</si>
  <si>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</si>
  <si>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</si>
  <si>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</si>
  <si>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</si>
  <si>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</si>
  <si>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</si>
  <si>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</si>
  <si>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</si>
  <si>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</si>
  <si>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</si>
  <si>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</si>
  <si>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</si>
  <si>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</si>
  <si>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</si>
  <si>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</si>
  <si>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</si>
  <si>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</si>
  <si>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</si>
  <si>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</si>
  <si>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</si>
  <si>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</si>
  <si>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</si>
  <si>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</si>
  <si>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</si>
  <si>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</si>
  <si>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</si>
  <si>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</si>
  <si>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</si>
  <si>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</si>
  <si>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</si>
  <si>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</si>
  <si>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</si>
  <si>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</si>
  <si>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</si>
  <si>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</si>
  <si>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</si>
  <si>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</si>
  <si>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</si>
  <si>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</si>
  <si>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</si>
  <si>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</si>
  <si>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</si>
  <si>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</si>
  <si>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</si>
  <si>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</si>
  <si>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</si>
  <si>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</si>
  <si>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</si>
  <si>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</si>
  <si>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</si>
  <si>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</si>
  <si>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</si>
  <si>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</si>
  <si>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</si>
  <si>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</si>
  <si>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</si>
  <si>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</si>
  <si>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</si>
  <si>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</si>
  <si>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</si>
  <si>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</si>
  <si>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</si>
  <si>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</si>
  <si>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</si>
  <si>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</si>
  <si>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</si>
  <si>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</si>
  <si>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</si>
  <si>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</si>
  <si>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</si>
  <si>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</si>
  <si>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</si>
  <si>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</si>
  <si>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</si>
  <si>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</si>
  <si>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</si>
  <si>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</si>
  <si>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</si>
  <si>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</si>
  <si>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</si>
  <si>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</si>
  <si>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</si>
  <si>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</si>
  <si>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</si>
  <si>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</si>
  <si>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</si>
  <si>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</si>
  <si>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</si>
  <si>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</si>
  <si>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</si>
  <si>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</si>
  <si>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</si>
  <si>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</si>
  <si>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</si>
  <si>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</si>
  <si>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</si>
  <si>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</si>
  <si>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</si>
  <si>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</si>
  <si>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</si>
  <si>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</si>
  <si>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</si>
  <si>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</si>
  <si>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</si>
  <si>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</si>
  <si>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</si>
  <si>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</si>
  <si>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</si>
  <si>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</si>
  <si>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</si>
  <si>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</si>
  <si>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</si>
  <si>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</si>
  <si>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</si>
  <si>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</si>
  <si>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</si>
  <si>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</si>
  <si>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</si>
  <si>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</si>
  <si>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</si>
  <si>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</si>
  <si>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</si>
  <si>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</si>
  <si>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</si>
  <si>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</si>
  <si>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</si>
  <si>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</si>
  <si>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</si>
  <si>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</si>
  <si>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</si>
  <si>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</si>
  <si>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</si>
  <si>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</si>
  <si>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</si>
  <si>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</si>
  <si>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</si>
  <si>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</si>
  <si>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</si>
  <si>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</si>
  <si>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</si>
  <si>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</si>
  <si>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</si>
  <si>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</si>
  <si>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</si>
  <si>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</si>
  <si>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</si>
  <si>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</si>
  <si>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</si>
  <si>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</si>
  <si>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</si>
  <si>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</si>
  <si>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</si>
  <si>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</si>
  <si>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</si>
  <si>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</si>
  <si>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</si>
  <si>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</si>
  <si>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</si>
  <si>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</si>
  <si>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</si>
  <si>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</si>
  <si>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</si>
  <si>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</si>
  <si>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</si>
  <si>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</si>
  <si>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</si>
  <si>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</si>
  <si>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</si>
  <si>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</si>
  <si>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</si>
  <si>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</si>
  <si>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</si>
  <si>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</si>
  <si>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</si>
  <si>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</si>
  <si>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</si>
  <si>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</si>
  <si>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</si>
  <si>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</si>
  <si>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</si>
  <si>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</si>
  <si>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</si>
  <si>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</si>
  <si>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</si>
  <si>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</si>
  <si>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</si>
  <si>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</si>
  <si>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</si>
  <si>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</si>
  <si>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</si>
  <si>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</si>
  <si>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</si>
  <si>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</si>
  <si>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</si>
  <si>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</si>
  <si>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</si>
  <si>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</si>
  <si>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</si>
  <si>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</si>
  <si>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</si>
  <si>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</si>
  <si>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</si>
  <si>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</si>
  <si>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</si>
  <si>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</si>
  <si>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</si>
  <si>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</si>
  <si>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</si>
  <si>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</si>
  <si>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</si>
  <si>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</si>
  <si>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</si>
  <si>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</si>
  <si>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</si>
  <si>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</si>
  <si>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</si>
  <si>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</si>
  <si>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</si>
  <si>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</si>
  <si>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</si>
  <si>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</si>
  <si>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</si>
  <si>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</si>
  <si>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</si>
  <si>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</si>
  <si>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</si>
  <si>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</si>
  <si>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</si>
  <si>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</si>
  <si>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</si>
  <si>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</si>
  <si>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</si>
  <si>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</si>
  <si>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</si>
  <si>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</si>
  <si>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</si>
  <si>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</si>
  <si>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</si>
  <si>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</si>
  <si>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</si>
  <si>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</si>
  <si>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</si>
  <si>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</si>
  <si>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</si>
  <si>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</si>
  <si>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</si>
  <si>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</si>
  <si>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</si>
  <si>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</si>
  <si>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</si>
  <si>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</si>
  <si>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</si>
  <si>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</si>
  <si>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</si>
  <si>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</si>
  <si>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</si>
  <si>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</si>
  <si>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</si>
  <si>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</si>
  <si>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</si>
  <si>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</si>
  <si>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</si>
  <si>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</si>
  <si>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</si>
  <si>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</si>
  <si>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</si>
  <si>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</si>
  <si>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</si>
  <si>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</si>
  <si>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</si>
  <si>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</si>
  <si>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</si>
  <si>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</si>
  <si>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</si>
  <si>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</si>
  <si>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</si>
  <si>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</si>
  <si>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</si>
  <si>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</si>
  <si>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</si>
  <si>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</si>
  <si>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</si>
  <si>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</si>
  <si>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</si>
  <si>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</si>
  <si>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</si>
  <si>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</si>
  <si>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</si>
  <si>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</si>
  <si>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</si>
  <si>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</si>
  <si>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</si>
  <si>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</si>
  <si>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</si>
  <si>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</si>
  <si>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</si>
  <si>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</si>
  <si>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</si>
  <si>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</si>
  <si>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</si>
  <si>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</si>
  <si>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</si>
  <si>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</si>
  <si>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</si>
  <si>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</si>
  <si>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</si>
  <si>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</si>
  <si>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</si>
  <si>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</si>
  <si>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</si>
  <si>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</si>
  <si>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</si>
  <si>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</si>
  <si>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</si>
  <si>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</si>
  <si>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</si>
  <si>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</si>
  <si>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</si>
  <si>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</si>
  <si>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</si>
  <si>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</si>
  <si>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</si>
  <si>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</si>
  <si>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</si>
  <si>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</si>
  <si>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</si>
  <si>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</si>
  <si>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</si>
  <si>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</si>
  <si>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</si>
  <si>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</si>
  <si>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</si>
  <si>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</si>
  <si>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</si>
  <si>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</si>
  <si>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</si>
  <si>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</si>
  <si>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</si>
  <si>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</si>
  <si>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</si>
  <si>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</si>
  <si>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</si>
  <si>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</si>
  <si>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</si>
  <si>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</si>
  <si>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</si>
  <si>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</si>
  <si>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</si>
  <si>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</si>
  <si>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</si>
  <si>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</si>
  <si>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</si>
  <si>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</si>
  <si>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</si>
  <si>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</si>
  <si>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</si>
  <si>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</si>
  <si>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</si>
  <si>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</si>
  <si>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</si>
  <si>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</si>
  <si>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</si>
  <si>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</si>
  <si>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</si>
  <si>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</si>
  <si>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</si>
  <si>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</si>
  <si>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</si>
  <si>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</si>
  <si>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</si>
  <si>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</si>
  <si>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</si>
  <si>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</si>
  <si>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</si>
  <si>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</si>
  <si>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</si>
  <si>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</si>
  <si>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</si>
  <si>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</si>
  <si>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</si>
  <si>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</si>
  <si>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</si>
  <si>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</si>
  <si>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</si>
  <si>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</si>
  <si>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</si>
  <si>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</si>
  <si>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</si>
  <si>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</si>
  <si>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</si>
  <si>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</si>
  <si>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</si>
  <si>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</si>
  <si>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</si>
  <si>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</si>
  <si>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</si>
  <si>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</si>
  <si>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</si>
  <si>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</si>
  <si>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</si>
  <si>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</si>
  <si>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</si>
  <si>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</si>
  <si>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</si>
  <si>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</si>
  <si>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</si>
  <si>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</si>
  <si>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</si>
  <si>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</si>
  <si>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</si>
  <si>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</si>
  <si>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</si>
  <si>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</si>
  <si>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</si>
  <si>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</si>
  <si>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</si>
  <si>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</si>
  <si>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</si>
  <si>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</si>
  <si>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</si>
  <si>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</si>
  <si>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</si>
  <si>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</si>
  <si>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</si>
  <si>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</si>
  <si>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</si>
  <si>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</si>
  <si>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</si>
  <si>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</si>
  <si>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</si>
  <si>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</si>
  <si>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</si>
  <si>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</si>
  <si>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</si>
  <si>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</si>
  <si>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</si>
  <si>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</si>
  <si>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</si>
  <si>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</si>
  <si>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</si>
  <si>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</si>
  <si>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</si>
  <si>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</si>
  <si>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</si>
  <si>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</si>
  <si>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</si>
  <si>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</si>
  <si>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</si>
  <si>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</si>
  <si>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</si>
  <si>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</si>
  <si>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</si>
  <si>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</si>
  <si>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</si>
  <si>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</si>
  <si>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</si>
  <si>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</si>
  <si>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</si>
  <si>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</si>
  <si>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</si>
  <si>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</si>
  <si>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</si>
  <si>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</si>
  <si>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</si>
  <si>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</si>
  <si>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</si>
  <si>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</si>
  <si>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</si>
  <si>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</si>
  <si>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</si>
  <si>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</si>
  <si>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</si>
  <si>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</si>
  <si>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</si>
  <si>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</si>
  <si>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</si>
  <si>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</si>
  <si>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</si>
  <si>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</si>
  <si>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</si>
  <si>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</si>
  <si>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</si>
  <si>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</si>
  <si>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</si>
  <si>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</si>
  <si>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</si>
  <si>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</si>
  <si>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</si>
  <si>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</si>
  <si>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</si>
  <si>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</si>
  <si>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</si>
  <si>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</si>
  <si>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</si>
  <si>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</si>
  <si>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</si>
  <si>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</si>
  <si>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</si>
  <si>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</si>
  <si>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</si>
  <si>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</si>
  <si>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</si>
  <si>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</si>
  <si>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</si>
  <si>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</si>
  <si>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</si>
  <si>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</si>
  <si>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</si>
  <si>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</si>
  <si>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</si>
  <si>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</si>
  <si>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</si>
  <si>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</si>
  <si>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</si>
  <si>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</si>
  <si>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</si>
  <si>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</si>
  <si>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</si>
  <si>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</si>
  <si>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</si>
  <si>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</si>
  <si>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</si>
  <si>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</si>
  <si>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</si>
  <si>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</si>
  <si>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</si>
  <si>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</si>
  <si>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</si>
  <si>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</si>
  <si>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</si>
  <si>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</si>
  <si>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</si>
  <si>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</si>
  <si>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</si>
  <si>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</si>
  <si>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</si>
  <si>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</si>
  <si>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</si>
  <si>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</si>
  <si>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</si>
  <si>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</si>
  <si>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</si>
  <si>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</si>
  <si>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</si>
  <si>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</si>
  <si>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</si>
  <si>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</si>
  <si>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</si>
  <si>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</si>
  <si>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</si>
  <si>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</si>
  <si>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</si>
  <si>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</si>
  <si>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</si>
  <si>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</si>
  <si>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</si>
  <si>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</si>
  <si>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</si>
  <si>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</si>
  <si>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</si>
  <si>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</si>
  <si>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</si>
  <si>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</si>
  <si>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</si>
  <si>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</si>
  <si>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</si>
  <si>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</si>
  <si>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</si>
  <si>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</si>
  <si>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</si>
  <si>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</si>
  <si>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</si>
  <si>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</si>
  <si>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</si>
  <si>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</si>
  <si>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</si>
  <si>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</si>
  <si>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</si>
  <si>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</si>
  <si>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</si>
  <si>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</si>
  <si>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</si>
  <si>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</si>
  <si>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</si>
  <si>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</si>
  <si>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</si>
  <si>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</si>
  <si>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</si>
  <si>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</si>
  <si>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</si>
  <si>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</si>
  <si>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</si>
  <si>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</si>
  <si>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</si>
  <si>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</si>
  <si>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</si>
  <si>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</si>
  <si>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</si>
  <si>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</si>
  <si>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</si>
  <si>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</si>
  <si>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</si>
  <si>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</si>
  <si>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</si>
  <si>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</si>
  <si>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</si>
  <si>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</si>
  <si>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</si>
  <si>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</si>
  <si>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</si>
  <si>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</si>
  <si>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</si>
  <si>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</si>
  <si>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</si>
  <si>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</si>
  <si>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</si>
  <si>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</si>
  <si>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</si>
  <si>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</si>
  <si>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</si>
  <si>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</si>
  <si>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</si>
  <si>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</si>
  <si>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</si>
  <si>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</si>
  <si>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</si>
  <si>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</si>
  <si>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</si>
  <si>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</si>
  <si>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</si>
  <si>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</si>
  <si>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</si>
  <si>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</si>
  <si>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</si>
  <si>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</si>
  <si>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</si>
  <si>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</si>
  <si>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</si>
  <si>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</si>
  <si>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</si>
  <si>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</si>
  <si>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</si>
  <si>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</si>
  <si>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</si>
  <si>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</si>
  <si>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</si>
  <si>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</si>
  <si>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</si>
  <si>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</si>
  <si>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</si>
  <si>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</si>
  <si>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</si>
  <si>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</si>
  <si>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</si>
  <si>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</si>
  <si>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</si>
  <si>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</si>
  <si>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</si>
  <si>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</si>
  <si>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</si>
  <si>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</si>
  <si>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</si>
  <si>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</si>
  <si>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</si>
  <si>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</si>
  <si>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</si>
  <si>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</si>
  <si>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</si>
  <si>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</si>
  <si>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</si>
  <si>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</si>
  <si>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</si>
  <si>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</si>
  <si>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</si>
  <si>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</si>
  <si>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</si>
  <si>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</si>
  <si>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</si>
  <si>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</si>
  <si>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</si>
  <si>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</si>
  <si>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</si>
  <si>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</si>
  <si>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</si>
  <si>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</si>
  <si>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</si>
  <si>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</si>
  <si>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</si>
  <si>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</si>
  <si>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</si>
  <si>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</si>
  <si>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</si>
  <si>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</si>
  <si>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</si>
  <si>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</si>
  <si>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</si>
  <si>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</si>
  <si>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</si>
  <si>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</si>
  <si>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</si>
  <si>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</si>
  <si>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</si>
  <si>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</si>
  <si>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</si>
  <si>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</si>
  <si>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</si>
  <si>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</si>
  <si>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</si>
  <si>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</si>
  <si>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</si>
  <si>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</si>
  <si>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</si>
  <si>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</si>
  <si>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</si>
  <si>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</si>
  <si>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</si>
  <si>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</si>
  <si>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</si>
  <si>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</si>
  <si>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</si>
  <si>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</si>
  <si>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</si>
  <si>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</si>
  <si>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</si>
  <si>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</si>
  <si>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</si>
  <si>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</si>
  <si>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</si>
  <si>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</si>
  <si>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</si>
  <si>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</si>
  <si>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</si>
  <si>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</si>
  <si>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</si>
  <si>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</si>
  <si>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</si>
  <si>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</si>
  <si>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</si>
  <si>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</si>
  <si>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</si>
  <si>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</si>
  <si>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</si>
  <si>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</si>
  <si>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</si>
  <si>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</si>
  <si>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</si>
  <si>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</si>
  <si>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</si>
  <si>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</si>
  <si>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</si>
  <si>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</si>
  <si>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</si>
  <si>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</si>
  <si>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</si>
  <si>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</si>
  <si>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</si>
  <si>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</si>
  <si>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</si>
  <si>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</si>
  <si>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</si>
  <si>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</si>
  <si>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</si>
  <si>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</si>
  <si>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</si>
  <si>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</si>
  <si>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</si>
  <si>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</si>
  <si>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</si>
  <si>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</si>
  <si>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</si>
  <si>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</si>
  <si>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</si>
  <si>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</si>
  <si>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</si>
  <si>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</si>
  <si>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</si>
  <si>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</si>
  <si>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</si>
  <si>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</si>
  <si>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</si>
  <si>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</si>
  <si>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</si>
  <si>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</si>
  <si>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</si>
  <si>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</si>
  <si>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</si>
  <si>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</si>
  <si>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</si>
  <si>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</si>
  <si>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</si>
  <si>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</si>
  <si>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</si>
  <si>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</si>
  <si>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</si>
  <si>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</si>
  <si>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</si>
  <si>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</si>
  <si>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</si>
  <si>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</si>
  <si>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</si>
  <si>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</si>
  <si>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</si>
  <si>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</si>
  <si>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</si>
  <si>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</si>
  <si>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</si>
  <si>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</si>
  <si>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</si>
  <si>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</si>
  <si>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</si>
  <si>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</si>
  <si>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</si>
  <si>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</si>
  <si>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</si>
  <si>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</si>
  <si>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</si>
  <si>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</si>
  <si>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</si>
  <si>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</si>
  <si>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</si>
  <si>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</si>
  <si>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</si>
  <si>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</si>
  <si>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</si>
  <si>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</si>
  <si>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</si>
  <si>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</si>
  <si>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</si>
  <si>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</si>
  <si>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</si>
  <si>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</si>
  <si>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</si>
  <si>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</si>
  <si>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</si>
  <si>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</si>
  <si>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</si>
  <si>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</si>
  <si>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</si>
  <si>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</si>
  <si>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</si>
  <si>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</si>
  <si>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</si>
  <si>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</si>
  <si>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</si>
  <si>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</si>
  <si>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</si>
  <si>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</si>
  <si>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</si>
  <si>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</si>
  <si>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</si>
  <si>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</si>
  <si>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</si>
  <si>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</si>
  <si>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</si>
  <si>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</si>
  <si>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</si>
  <si>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</si>
  <si>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</si>
  <si>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</si>
  <si>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</si>
  <si>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</si>
  <si>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</si>
  <si>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</si>
  <si>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</si>
  <si>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</si>
  <si>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</si>
  <si>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</si>
  <si>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</si>
  <si>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</si>
  <si>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</si>
  <si>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</si>
  <si>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</si>
  <si>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</si>
  <si>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</si>
  <si>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</si>
  <si>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</si>
  <si>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</si>
  <si>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</si>
  <si>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</si>
  <si>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</si>
  <si>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</si>
  <si>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</si>
  <si>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</si>
  <si>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</si>
  <si>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</si>
  <si>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</si>
  <si>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</si>
  <si>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</si>
  <si>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</si>
  <si>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</si>
  <si>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</si>
  <si>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</si>
  <si>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</si>
  <si>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</si>
  <si>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</si>
  <si>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</si>
  <si>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</si>
  <si>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</si>
  <si>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</si>
  <si>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</si>
  <si>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</si>
  <si>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</si>
  <si>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</si>
  <si>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</si>
  <si>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</si>
  <si>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</si>
  <si>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</si>
  <si>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</si>
  <si>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</si>
  <si>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</si>
  <si>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</si>
  <si>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</si>
  <si>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</si>
  <si>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</si>
  <si>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</si>
  <si>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</si>
  <si>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</si>
  <si>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</si>
  <si>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</si>
  <si>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</si>
  <si>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</si>
  <si>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</si>
  <si>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</si>
  <si>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</si>
  <si>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</si>
  <si>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</si>
  <si>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</si>
  <si>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</si>
  <si>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</si>
  <si>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</si>
  <si>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</si>
  <si>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</si>
  <si>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</si>
  <si>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</si>
  <si>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</si>
  <si>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</si>
  <si>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</si>
  <si>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</si>
  <si>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</si>
  <si>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</si>
  <si>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</si>
  <si>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</si>
  <si>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</si>
  <si>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</si>
  <si>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</si>
  <si>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</si>
  <si>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</si>
  <si>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</si>
  <si>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</si>
  <si>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</si>
  <si>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</si>
  <si>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</si>
  <si>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</si>
  <si>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</si>
  <si>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</si>
  <si>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</si>
  <si>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</si>
  <si>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</si>
  <si>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</si>
  <si>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</si>
  <si>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</si>
  <si>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</si>
  <si>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</si>
  <si>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</si>
  <si>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</si>
  <si>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</si>
  <si>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</si>
  <si>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</si>
  <si>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</si>
  <si>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</si>
  <si>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</si>
  <si>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</si>
  <si>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</si>
  <si>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</si>
  <si>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</si>
  <si>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</si>
  <si>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</si>
  <si>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</si>
  <si>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</si>
  <si>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</si>
  <si>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</si>
  <si>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</si>
  <si>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</si>
  <si>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</si>
  <si>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</si>
  <si>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</si>
  <si>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</si>
  <si>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</si>
  <si>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</si>
  <si>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</si>
  <si>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</si>
  <si>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</si>
  <si>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</si>
  <si>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</si>
  <si>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</si>
  <si>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</si>
  <si>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</si>
  <si>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</si>
  <si>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</si>
  <si>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</si>
  <si>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</si>
  <si>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</si>
  <si>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</si>
  <si>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</si>
  <si>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</si>
  <si>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</si>
  <si>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</si>
  <si>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</si>
  <si>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</si>
  <si>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</si>
  <si>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</si>
  <si>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</si>
  <si>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</si>
  <si>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</si>
  <si>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</si>
  <si>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</si>
  <si>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</si>
  <si>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</si>
  <si>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</si>
  <si>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</si>
  <si>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</si>
  <si>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</si>
  <si>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</si>
  <si>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</si>
  <si>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</si>
  <si>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</si>
  <si>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</si>
  <si>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</si>
  <si>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</si>
  <si>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</si>
  <si>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</si>
  <si>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</si>
  <si>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</si>
  <si>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</si>
  <si>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</si>
  <si>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</si>
  <si>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</si>
  <si>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</si>
  <si>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</si>
  <si>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</si>
  <si>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</si>
  <si>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</si>
  <si>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</si>
  <si>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</si>
  <si>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</si>
  <si>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</si>
  <si>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</si>
  <si>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</si>
  <si>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</si>
  <si>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</si>
  <si>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</si>
  <si>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</si>
  <si>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</si>
  <si>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</si>
  <si>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</si>
  <si>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</si>
  <si>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</si>
  <si>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</si>
  <si>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</si>
  <si>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</si>
  <si>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</si>
  <si>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</si>
  <si>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</si>
  <si>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</si>
  <si>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</si>
  <si>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</si>
  <si>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</si>
  <si>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</si>
  <si>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</si>
  <si>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</si>
  <si>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</si>
  <si>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</si>
  <si>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</si>
  <si>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</si>
  <si>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</si>
  <si>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</si>
  <si>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</si>
  <si>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</si>
  <si>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</si>
  <si>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</si>
  <si>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</si>
  <si>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</si>
  <si>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</si>
  <si>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</si>
  <si>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</si>
  <si>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</si>
  <si>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</si>
  <si>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</si>
  <si>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</si>
  <si>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</si>
  <si>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</si>
  <si>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</si>
  <si>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</si>
  <si>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</si>
  <si>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</si>
  <si>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</si>
  <si>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</si>
  <si>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</si>
  <si>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</si>
  <si>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</si>
  <si>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</si>
  <si>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</si>
  <si>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</si>
  <si>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</si>
  <si>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</si>
  <si>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</si>
  <si>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</si>
  <si>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</si>
  <si>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</si>
  <si>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</si>
  <si>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</si>
  <si>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</si>
  <si>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</si>
  <si>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</si>
  <si>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</si>
  <si>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</si>
  <si>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</si>
  <si>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</si>
  <si>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</si>
  <si>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</si>
  <si>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</si>
  <si>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</si>
  <si>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</si>
  <si>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</si>
  <si>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</si>
  <si>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</si>
  <si>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</si>
  <si>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</si>
  <si>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</si>
  <si>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</si>
  <si>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</si>
  <si>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</si>
  <si>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</si>
  <si>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</si>
  <si>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</si>
  <si>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</si>
  <si>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</si>
  <si>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</si>
  <si>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</si>
  <si>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</si>
  <si>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</si>
  <si>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</si>
  <si>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</si>
  <si>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</si>
  <si>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</si>
  <si>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</si>
  <si>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</si>
  <si>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</si>
  <si>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</si>
  <si>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</si>
  <si>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</si>
  <si>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</si>
  <si>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</si>
  <si>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</si>
  <si>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</si>
  <si>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</si>
  <si>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</si>
  <si>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</si>
  <si>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</si>
  <si>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</si>
  <si>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</si>
  <si>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</si>
  <si>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</si>
  <si>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</si>
  <si>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</si>
  <si>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</si>
  <si>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</si>
  <si>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</si>
  <si>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</si>
  <si>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</si>
  <si>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</si>
  <si>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</si>
  <si>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</si>
  <si>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</si>
  <si>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</si>
  <si>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</si>
  <si>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</si>
  <si>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</si>
  <si>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</si>
  <si>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</si>
  <si>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</si>
  <si>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</si>
  <si>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</si>
  <si>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</si>
  <si>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</si>
  <si>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</si>
  <si>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</si>
  <si>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</si>
  <si>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</si>
  <si>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</si>
  <si>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</si>
  <si>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</si>
  <si>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</si>
  <si>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</si>
  <si>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</si>
  <si>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</si>
  <si>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</si>
  <si>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</si>
  <si>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</si>
  <si>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</si>
  <si>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</si>
  <si>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</si>
  <si>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</si>
  <si>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</si>
  <si>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</si>
  <si>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</si>
  <si>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</si>
  <si>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</si>
  <si>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</si>
  <si>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</si>
  <si>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</si>
  <si>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</si>
  <si>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</si>
  <si>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</si>
  <si>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</si>
  <si>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</si>
  <si>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</si>
  <si>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</si>
  <si>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</si>
  <si>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</si>
  <si>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</si>
  <si>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</si>
  <si>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</si>
  <si>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</si>
  <si>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</si>
  <si>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</si>
  <si>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</si>
  <si>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</si>
  <si>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</si>
  <si>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</si>
  <si>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</si>
  <si>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</si>
  <si>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</si>
  <si>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</si>
  <si>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</si>
  <si>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</si>
  <si>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</si>
  <si>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</si>
  <si>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</si>
  <si>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</si>
  <si>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</si>
  <si>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</si>
  <si>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</si>
  <si>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</si>
  <si>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</si>
  <si>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</si>
  <si>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</si>
  <si>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</si>
  <si>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</si>
  <si>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</si>
  <si>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</si>
  <si>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</si>
  <si>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</si>
  <si>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</si>
  <si>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</si>
  <si>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</si>
  <si>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</si>
  <si>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</si>
  <si>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</si>
  <si>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</si>
  <si>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</si>
  <si>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</si>
  <si>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</si>
  <si>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</si>
  <si>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</si>
  <si>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</si>
  <si>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</si>
  <si>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</si>
  <si>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</si>
  <si>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</si>
  <si>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</si>
  <si>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</si>
  <si>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</si>
  <si>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</si>
  <si>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</si>
  <si>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</si>
  <si>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</si>
  <si>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</si>
  <si>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</si>
  <si>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</si>
  <si>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</si>
  <si>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</si>
  <si>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</si>
  <si>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</si>
  <si>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</si>
  <si>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</si>
  <si>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</si>
  <si>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</si>
  <si>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</si>
  <si>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</si>
  <si>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</si>
  <si>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</si>
  <si>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</si>
  <si>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</si>
  <si>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</si>
  <si>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</si>
  <si>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</si>
  <si>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</si>
  <si>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</si>
  <si>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</si>
  <si>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</si>
  <si>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</si>
  <si>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</si>
  <si>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</si>
  <si>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</si>
  <si>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</si>
  <si>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</si>
  <si>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</si>
  <si>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</si>
  <si>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</si>
  <si>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</si>
  <si>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</si>
  <si>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</si>
  <si>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</si>
  <si>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</si>
  <si>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</si>
  <si>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</si>
  <si>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</si>
  <si>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</si>
  <si>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</si>
  <si>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</si>
  <si>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</si>
  <si>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</si>
  <si>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</si>
  <si>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</si>
  <si>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</si>
  <si>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</si>
  <si>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</si>
  <si>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</si>
  <si>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</si>
  <si>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</si>
  <si>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</si>
  <si>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</si>
  <si>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</si>
  <si>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</si>
  <si>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</si>
  <si>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</si>
  <si>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</si>
  <si>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</si>
  <si>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</si>
  <si>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</si>
  <si>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</si>
  <si>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</si>
  <si>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</si>
  <si>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</si>
  <si>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</si>
  <si>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</si>
  <si>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</si>
  <si>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</si>
  <si>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</si>
  <si>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</si>
  <si>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</si>
  <si>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</si>
  <si>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</si>
  <si>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</si>
  <si>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</si>
  <si>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</si>
  <si>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</si>
  <si>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</si>
  <si>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</si>
  <si>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</si>
  <si>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</si>
  <si>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</si>
  <si>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</si>
  <si>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</si>
  <si>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</si>
  <si>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</si>
  <si>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</si>
  <si>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</si>
  <si>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</si>
  <si>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</si>
  <si>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</si>
  <si>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</si>
  <si>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</si>
  <si>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</si>
  <si>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</si>
  <si>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</si>
  <si>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</si>
  <si>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</si>
  <si>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</si>
  <si>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</si>
  <si>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</si>
  <si>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</si>
  <si>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</si>
  <si>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</si>
  <si>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</si>
  <si>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</si>
  <si>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</si>
  <si>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</si>
  <si>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</si>
  <si>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</si>
  <si>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</si>
  <si>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</si>
  <si>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</si>
  <si>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</si>
  <si>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</si>
  <si>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</si>
  <si>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</si>
  <si>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</si>
  <si>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</si>
  <si>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</si>
  <si>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</si>
  <si>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</si>
  <si>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</si>
  <si>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</si>
  <si>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</si>
  <si>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</si>
  <si>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</si>
  <si>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</si>
  <si>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</si>
  <si>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</si>
  <si>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</si>
  <si>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</si>
  <si>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</si>
  <si>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</si>
  <si>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</si>
  <si>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</si>
  <si>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</si>
  <si>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</si>
  <si>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</si>
  <si>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</si>
  <si>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</si>
  <si>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</si>
  <si>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</si>
  <si>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</si>
  <si>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</si>
  <si>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</si>
  <si>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</si>
  <si>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</si>
  <si>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</si>
  <si>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</si>
  <si>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</si>
  <si>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</si>
  <si>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</si>
  <si>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</si>
  <si>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</si>
  <si>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</si>
  <si>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</si>
  <si>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</si>
  <si>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</si>
  <si>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</si>
  <si>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</si>
  <si>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</si>
  <si>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</si>
  <si>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</si>
  <si>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</si>
  <si>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</si>
  <si>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</si>
  <si>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</si>
  <si>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</si>
  <si>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</si>
  <si>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</si>
  <si>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</si>
  <si>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</si>
  <si>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</si>
  <si>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</si>
  <si>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</si>
  <si>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</si>
  <si>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</si>
  <si>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</si>
  <si>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</si>
  <si>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</si>
  <si>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</si>
  <si>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</si>
  <si>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</si>
  <si>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</si>
  <si>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</si>
  <si>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</si>
  <si>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</si>
  <si>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</si>
  <si>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</si>
  <si>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</si>
  <si>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</si>
  <si>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</si>
  <si>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</si>
  <si>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</si>
  <si>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</si>
  <si>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</si>
  <si>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</si>
  <si>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</si>
  <si>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</si>
  <si>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</si>
  <si>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</si>
  <si>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</si>
  <si>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</si>
  <si>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</si>
  <si>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</si>
  <si>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</si>
  <si>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</si>
  <si>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</si>
  <si>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</si>
  <si>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</si>
  <si>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</si>
  <si>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</si>
  <si>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</si>
  <si>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</si>
  <si>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</si>
  <si>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</si>
  <si>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</si>
  <si>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</si>
  <si>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</si>
  <si>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</si>
  <si>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</si>
  <si>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</si>
  <si>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</si>
  <si>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</si>
  <si>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</si>
  <si>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</si>
  <si>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</si>
  <si>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</si>
  <si>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</si>
  <si>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</si>
  <si>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</si>
  <si>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</si>
  <si>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</si>
  <si>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</si>
  <si>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</si>
  <si>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</si>
  <si>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</si>
  <si>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</si>
  <si>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</si>
  <si>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</si>
  <si>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</si>
  <si>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</si>
  <si>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</si>
  <si>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</si>
  <si>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</si>
  <si>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</si>
  <si>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</si>
  <si>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</si>
  <si>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</si>
  <si>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</si>
  <si>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</si>
  <si>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</si>
  <si>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</si>
  <si>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</si>
  <si>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</si>
  <si>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</si>
  <si>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</si>
  <si>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</si>
  <si>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</si>
  <si>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</si>
  <si>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</si>
  <si>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</si>
  <si>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</si>
  <si>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</si>
  <si>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</si>
  <si>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</si>
  <si>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</si>
  <si>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</si>
  <si>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</si>
  <si>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</si>
  <si>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</si>
  <si>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</si>
  <si>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</si>
  <si>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</si>
  <si>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</si>
  <si>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</si>
  <si>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</si>
  <si>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</si>
  <si>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</si>
  <si>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</si>
  <si>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</si>
  <si>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</si>
  <si>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</si>
  <si>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</si>
  <si>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</si>
  <si>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</si>
  <si>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</si>
  <si>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</si>
  <si>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</si>
  <si>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</si>
  <si>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</si>
  <si>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</si>
  <si>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</si>
  <si>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</si>
  <si>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</si>
  <si>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</si>
  <si>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</si>
  <si>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</si>
  <si>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</si>
  <si>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</si>
  <si>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</si>
  <si>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</si>
  <si>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</si>
  <si>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</si>
  <si>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</si>
  <si>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</si>
  <si>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</si>
  <si>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</si>
  <si>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</si>
  <si>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</si>
  <si>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</si>
  <si>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</si>
  <si>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</si>
  <si>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</si>
  <si>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</si>
  <si>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</si>
  <si>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</si>
  <si>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</si>
  <si>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</si>
  <si>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</si>
  <si>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</si>
  <si>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</si>
  <si>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</si>
  <si>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</si>
  <si>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</si>
  <si>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</si>
  <si>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</si>
  <si>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</si>
  <si>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</si>
  <si>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</si>
  <si>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</si>
  <si>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</si>
  <si>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</si>
  <si>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</si>
  <si>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</si>
  <si>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</si>
  <si>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</si>
  <si>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</si>
  <si>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</si>
  <si>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</si>
  <si>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</si>
  <si>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</si>
  <si>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</si>
  <si>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</si>
  <si>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</si>
  <si>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</si>
  <si>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</si>
  <si>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</si>
  <si>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</si>
  <si>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</si>
  <si>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</si>
  <si>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</si>
  <si>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</si>
  <si>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</si>
  <si>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</si>
  <si>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</si>
  <si>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</si>
  <si>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</si>
  <si>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</si>
  <si>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</si>
  <si>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</si>
  <si>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</si>
  <si>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</si>
  <si>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</si>
  <si>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</si>
  <si>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</si>
  <si>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</si>
  <si>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</si>
  <si>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</si>
  <si>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</si>
  <si>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</si>
  <si>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</si>
  <si>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</si>
  <si>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</si>
  <si>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</si>
  <si>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</si>
  <si>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</si>
  <si>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</si>
  <si>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</si>
  <si>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</si>
  <si>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</si>
  <si>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</si>
  <si>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</si>
  <si>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</si>
  <si>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</si>
  <si>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</si>
  <si>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</si>
  <si>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</si>
  <si>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</si>
  <si>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</si>
  <si>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</si>
  <si>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</si>
  <si>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</si>
  <si>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</si>
  <si>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</si>
  <si>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</si>
  <si>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</si>
  <si>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</si>
  <si>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</si>
  <si>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</si>
  <si>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</si>
  <si>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</si>
  <si>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</si>
  <si>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</si>
  <si>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</si>
  <si>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</si>
  <si>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</si>
  <si>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</si>
  <si>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</si>
  <si>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</si>
  <si>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</si>
  <si>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</si>
  <si>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</si>
  <si>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</si>
  <si>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</si>
  <si>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</si>
  <si>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</si>
  <si>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</si>
  <si>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</si>
  <si>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</si>
  <si>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</si>
  <si>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</si>
  <si>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</si>
  <si>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</si>
  <si>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</si>
  <si>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</si>
  <si>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</si>
  <si>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</si>
  <si>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</si>
  <si>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</si>
  <si>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</si>
  <si>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</si>
  <si>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</si>
  <si>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</si>
  <si>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</si>
  <si>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</si>
  <si>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</si>
  <si>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</si>
  <si>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</si>
  <si>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</si>
  <si>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</si>
  <si>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</si>
  <si>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</si>
  <si>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</si>
  <si>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</si>
  <si>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</si>
  <si>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</si>
  <si>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</si>
  <si>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</si>
  <si>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</si>
  <si>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</si>
  <si>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</si>
  <si>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</si>
  <si>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</si>
  <si>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</si>
  <si>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</si>
  <si>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</si>
  <si>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</si>
  <si>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</si>
  <si>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</si>
  <si>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</si>
  <si>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</si>
  <si>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</si>
  <si>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</si>
  <si>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</si>
  <si>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</si>
  <si>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</si>
  <si>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</si>
  <si>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</si>
  <si>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</si>
  <si>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</si>
  <si>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</si>
  <si>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</si>
  <si>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</si>
  <si>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</si>
  <si>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</si>
  <si>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</si>
  <si>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</si>
  <si>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</si>
  <si>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</si>
  <si>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</si>
  <si>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</si>
  <si>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</si>
  <si>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</si>
  <si>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</si>
  <si>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</si>
  <si>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</si>
  <si>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</si>
  <si>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</si>
  <si>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</si>
  <si>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</si>
  <si>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</si>
  <si>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</si>
  <si>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</si>
  <si>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</si>
  <si>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</si>
  <si>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</si>
  <si>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</si>
  <si>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</si>
  <si>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</si>
  <si>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</si>
  <si>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</si>
  <si>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</si>
  <si>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</si>
  <si>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</si>
  <si>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</si>
  <si>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</si>
  <si>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</si>
  <si>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</si>
  <si>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</si>
  <si>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</si>
  <si>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</si>
  <si>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</si>
  <si>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</si>
  <si>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</si>
  <si>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</si>
  <si>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</si>
  <si>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</si>
  <si>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</si>
  <si>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</si>
  <si>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</si>
  <si>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</si>
  <si>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</si>
  <si>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</si>
  <si>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</si>
  <si>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</si>
  <si>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</si>
  <si>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</si>
  <si>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</si>
  <si>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</si>
  <si>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</si>
  <si>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</si>
  <si>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</si>
  <si>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</si>
  <si>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</si>
  <si>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</si>
  <si>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</si>
  <si>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</si>
  <si>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</si>
  <si>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</si>
  <si>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</si>
  <si>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</si>
  <si>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</si>
  <si>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</si>
  <si>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</si>
  <si>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</si>
  <si>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</si>
  <si>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</si>
  <si>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</si>
  <si>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</si>
  <si>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</si>
  <si>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</si>
  <si>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</si>
  <si>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</si>
  <si>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</si>
  <si>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</si>
  <si>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</si>
  <si>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</si>
  <si>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</si>
  <si>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</si>
  <si>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</si>
  <si>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</si>
  <si>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</si>
  <si>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</si>
  <si>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</si>
  <si>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</si>
  <si>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</si>
  <si>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</si>
  <si>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</si>
  <si>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</si>
  <si>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</si>
  <si>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</si>
  <si>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</si>
  <si>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</si>
  <si>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</si>
  <si>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</si>
  <si>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</si>
  <si>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</si>
  <si>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</si>
  <si>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</si>
  <si>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</si>
  <si>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</si>
  <si>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</si>
  <si>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</si>
  <si>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</si>
  <si>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</si>
  <si>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</si>
  <si>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</si>
  <si>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</si>
  <si>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</si>
  <si>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</si>
  <si>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</si>
  <si>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</si>
  <si>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</si>
  <si>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</si>
  <si>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</si>
  <si>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</si>
  <si>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</si>
  <si>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</si>
  <si>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</si>
  <si>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</si>
  <si>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</si>
  <si>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</si>
  <si>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</si>
  <si>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</si>
  <si>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</si>
  <si>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</si>
  <si>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</si>
  <si>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</si>
  <si>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</si>
  <si>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</si>
  <si>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</si>
  <si>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</si>
  <si>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</si>
  <si>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</si>
  <si>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</si>
  <si>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</si>
  <si>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</si>
  <si>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</si>
  <si>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</si>
  <si>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</si>
  <si>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</si>
  <si>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</si>
  <si>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</si>
  <si>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</si>
  <si>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</si>
  <si>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</si>
  <si>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</si>
  <si>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</si>
  <si>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</si>
  <si>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</si>
  <si>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</si>
  <si>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</si>
  <si>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</si>
  <si>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</si>
  <si>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</si>
  <si>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</si>
  <si>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</si>
  <si>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</si>
  <si>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</si>
  <si>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</si>
  <si>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</si>
  <si>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</si>
  <si>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</si>
  <si>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</si>
  <si>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</si>
  <si>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</si>
  <si>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</si>
  <si>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</si>
  <si>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</si>
  <si>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</si>
  <si>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</si>
  <si>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</si>
  <si>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</si>
  <si>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</si>
  <si>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</si>
  <si>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</si>
  <si>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</si>
  <si>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</si>
  <si>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</si>
  <si>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</si>
  <si>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</si>
  <si>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</si>
  <si>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</si>
  <si>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</si>
  <si>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</si>
  <si>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</si>
  <si>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</si>
  <si>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</si>
  <si>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</si>
  <si>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</si>
  <si>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</si>
  <si>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</si>
  <si>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</si>
  <si>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</si>
  <si>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</si>
  <si>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</si>
  <si>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</si>
  <si>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</si>
  <si>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</si>
  <si>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</si>
  <si>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</si>
  <si>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</si>
  <si>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</si>
  <si>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</si>
  <si>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</si>
  <si>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</si>
  <si>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</si>
  <si>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</si>
  <si>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</si>
  <si>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</si>
  <si>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</si>
  <si>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</si>
  <si>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</si>
  <si>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</si>
  <si>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</si>
  <si>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</si>
  <si>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</si>
  <si>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</si>
  <si>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</si>
  <si>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</si>
  <si>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</si>
  <si>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</si>
  <si>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</si>
  <si>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</si>
  <si>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</si>
  <si>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</si>
  <si>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</si>
  <si>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</si>
  <si>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</si>
  <si>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</si>
  <si>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</si>
  <si>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</si>
  <si>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</si>
  <si>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</si>
  <si>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</si>
  <si>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</si>
  <si>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</si>
  <si>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</si>
  <si>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</si>
  <si>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</si>
  <si>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</si>
  <si>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</si>
  <si>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</si>
  <si>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</si>
  <si>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</si>
  <si>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</si>
  <si>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</si>
  <si>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</si>
  <si>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</si>
  <si>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</si>
  <si>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</si>
  <si>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</si>
  <si>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</si>
  <si>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</si>
  <si>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</si>
  <si>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</si>
  <si>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</si>
  <si>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</si>
  <si>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</si>
  <si>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</si>
  <si>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</si>
  <si>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</si>
  <si>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</si>
  <si>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</si>
  <si>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</si>
  <si>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</si>
  <si>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</si>
  <si>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</si>
  <si>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</si>
  <si>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</si>
  <si>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</si>
  <si>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</si>
  <si>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</si>
  <si>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</si>
  <si>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</si>
  <si>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</si>
  <si>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</si>
  <si>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</si>
  <si>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</si>
  <si>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</si>
  <si>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</si>
  <si>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</si>
  <si>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</si>
  <si>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</si>
  <si>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</si>
  <si>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</si>
  <si>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</si>
  <si>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</si>
  <si>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</si>
  <si>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</si>
  <si>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</si>
  <si>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</si>
  <si>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</si>
  <si>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</si>
  <si>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</si>
  <si>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</si>
  <si>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</si>
  <si>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</si>
  <si>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</si>
  <si>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</si>
  <si>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</si>
  <si>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</si>
  <si>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</si>
  <si>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</si>
  <si>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</si>
  <si>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</si>
  <si>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</si>
  <si>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</si>
  <si>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</si>
  <si>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</si>
  <si>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</si>
  <si>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</si>
  <si>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</si>
  <si>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</si>
  <si>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</si>
  <si>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</si>
  <si>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</si>
  <si>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</si>
  <si>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</si>
  <si>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</si>
  <si>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</si>
  <si>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</si>
  <si>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</si>
  <si>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</si>
  <si>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</si>
  <si>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</si>
  <si>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</si>
  <si>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</si>
  <si>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</si>
  <si>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</si>
  <si>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</si>
  <si>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</si>
  <si>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</si>
  <si>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</si>
  <si>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</si>
  <si>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</si>
  <si>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</si>
  <si>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</si>
  <si>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</si>
  <si>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</si>
  <si>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</si>
  <si>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</si>
  <si>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</si>
  <si>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</si>
  <si>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</si>
  <si>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</si>
  <si>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</si>
  <si>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</si>
  <si>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</si>
  <si>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</si>
  <si>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</si>
  <si>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</si>
  <si>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</si>
  <si>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</si>
  <si>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</si>
  <si>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</si>
  <si>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</si>
  <si>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</si>
  <si>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</si>
  <si>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</si>
  <si>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</si>
  <si>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</si>
  <si>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</si>
  <si>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</si>
  <si>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</si>
  <si>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</si>
  <si>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</si>
  <si>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</si>
  <si>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</si>
  <si>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</si>
  <si>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</si>
  <si>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</si>
  <si>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</si>
  <si>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</si>
  <si>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</si>
  <si>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</si>
  <si>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</si>
  <si>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</si>
  <si>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</si>
  <si>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</si>
  <si>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</si>
  <si>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</si>
  <si>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</si>
  <si>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</si>
  <si>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</si>
  <si>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</si>
  <si>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</si>
  <si>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</si>
  <si>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</si>
  <si>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</si>
  <si>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</si>
  <si>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</si>
  <si>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</si>
  <si>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</si>
  <si>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</si>
  <si>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</si>
  <si>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</si>
  <si>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</si>
  <si>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</si>
  <si>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</si>
  <si>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</si>
  <si>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</si>
  <si>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</si>
  <si>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</si>
  <si>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</si>
  <si>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</si>
  <si>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</si>
  <si>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</si>
  <si>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</si>
  <si>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</si>
  <si>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</si>
  <si>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</si>
  <si>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</si>
  <si>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</si>
  <si>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</si>
  <si>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</si>
  <si>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</si>
  <si>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</si>
  <si>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</si>
  <si>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</si>
  <si>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</si>
  <si>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</si>
  <si>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</si>
  <si>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</si>
  <si>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</si>
  <si>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</si>
  <si>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</si>
  <si>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</si>
  <si>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</si>
  <si>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</si>
  <si>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</si>
  <si>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</si>
  <si>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</si>
  <si>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</si>
  <si>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</si>
  <si>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</si>
  <si>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</si>
  <si>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</si>
  <si>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</si>
  <si>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</si>
  <si>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</si>
  <si>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</si>
  <si>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</si>
  <si>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</si>
  <si>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</si>
  <si>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</si>
  <si>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</si>
  <si>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</si>
  <si>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</si>
  <si>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</si>
  <si>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</si>
  <si>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</si>
  <si>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</si>
  <si>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</si>
  <si>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</si>
  <si>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</si>
  <si>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</si>
  <si>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</si>
  <si>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</si>
  <si>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</si>
  <si>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</si>
  <si>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</si>
  <si>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</si>
  <si>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</si>
  <si>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</si>
  <si>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</si>
  <si>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</si>
  <si>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</si>
  <si>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</si>
  <si>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</si>
  <si>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</si>
  <si>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</si>
  <si>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</si>
  <si>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</si>
  <si>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</si>
  <si>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</si>
  <si>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</si>
  <si>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</si>
  <si>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</si>
  <si>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</si>
  <si>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</si>
  <si>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</si>
  <si>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</si>
  <si>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</si>
  <si>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</si>
  <si>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</si>
  <si>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</si>
  <si>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</si>
  <si>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</si>
  <si>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</si>
  <si>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</si>
  <si>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</si>
  <si>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</si>
  <si>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</si>
  <si>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</si>
  <si>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</si>
  <si>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</si>
  <si>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</si>
  <si>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</si>
  <si>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</si>
  <si>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</si>
  <si>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</si>
  <si>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</si>
  <si>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</si>
  <si>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</si>
  <si>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</si>
  <si>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</si>
  <si>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</si>
  <si>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</si>
  <si>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</si>
  <si>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</si>
  <si>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</si>
  <si>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</si>
  <si>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</si>
  <si>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</si>
  <si>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</si>
  <si>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</si>
  <si>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</si>
  <si>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</si>
  <si>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</si>
  <si>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</si>
  <si>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</si>
  <si>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</si>
  <si>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</si>
  <si>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</si>
  <si>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</si>
  <si>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</si>
  <si>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</si>
  <si>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</si>
  <si>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</si>
  <si>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</si>
  <si>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</si>
  <si>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</si>
  <si>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</si>
  <si>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</si>
  <si>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</si>
  <si>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</si>
  <si>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</si>
  <si>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</si>
  <si>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</si>
  <si>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</si>
  <si>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</si>
  <si>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</si>
  <si>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</si>
  <si>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</si>
  <si>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</si>
  <si>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</si>
  <si>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</si>
  <si>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</si>
  <si>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</si>
  <si>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</si>
  <si>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</si>
  <si>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</si>
  <si>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</si>
  <si>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</si>
  <si>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</si>
  <si>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</si>
  <si>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</si>
  <si>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</si>
  <si>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</si>
  <si>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</si>
  <si>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</si>
  <si>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</si>
  <si>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</si>
  <si>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</si>
  <si>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</si>
  <si>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</si>
  <si>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</si>
  <si>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</si>
  <si>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</si>
  <si>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</si>
  <si>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</si>
  <si>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</si>
  <si>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</si>
  <si>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</si>
  <si>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</si>
  <si>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</si>
  <si>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</si>
  <si>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</si>
  <si>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</si>
  <si>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</si>
  <si>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</si>
  <si>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</si>
  <si>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</si>
  <si>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</si>
  <si>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</si>
  <si>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</si>
  <si>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</si>
  <si>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</si>
  <si>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</si>
  <si>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</si>
  <si>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</si>
  <si>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</si>
  <si>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</si>
  <si>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</si>
  <si>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</si>
  <si>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</si>
  <si>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</si>
  <si>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</si>
  <si>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</si>
  <si>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</si>
  <si>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</si>
  <si>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</si>
  <si>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</si>
  <si>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</si>
  <si>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</si>
  <si>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</si>
  <si>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</si>
  <si>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</si>
  <si>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</si>
  <si>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</si>
  <si>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</si>
  <si>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</si>
  <si>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</si>
  <si>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</si>
  <si>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</si>
  <si>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</si>
  <si>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</si>
  <si>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</si>
  <si>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</si>
  <si>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</si>
  <si>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</si>
  <si>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</si>
  <si>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</si>
  <si>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</si>
  <si>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</si>
  <si>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</si>
  <si>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</si>
  <si>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</si>
  <si>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</si>
  <si>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</si>
  <si>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</si>
  <si>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</si>
  <si>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</si>
  <si>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</si>
  <si>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</si>
  <si>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</si>
  <si>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</si>
  <si>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</si>
  <si>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</si>
  <si>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</si>
  <si>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</si>
  <si>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</si>
  <si>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</si>
  <si>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</si>
  <si>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</si>
  <si>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</si>
  <si>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</si>
  <si>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</si>
  <si>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</si>
  <si>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</si>
  <si>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</si>
  <si>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</si>
  <si>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</si>
  <si>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</si>
  <si>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</si>
  <si>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</si>
  <si>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</si>
  <si>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</si>
  <si>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</si>
  <si>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</si>
  <si>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</si>
  <si>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</si>
  <si>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</si>
  <si>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</si>
  <si>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</si>
  <si>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</si>
  <si>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</si>
  <si>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</si>
  <si>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</si>
  <si>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</si>
  <si>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</si>
  <si>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</si>
  <si>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</si>
  <si>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</si>
  <si>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</si>
  <si>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</si>
  <si>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</si>
  <si>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</si>
  <si>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</si>
  <si>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</si>
  <si>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</si>
  <si>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</si>
  <si>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</si>
  <si>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</si>
  <si>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</si>
  <si>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</si>
  <si>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</si>
  <si>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</si>
  <si>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</si>
  <si>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</si>
  <si>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</si>
  <si>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</si>
  <si>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</si>
  <si>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</si>
  <si>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</si>
  <si>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</si>
  <si>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</si>
  <si>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</si>
  <si>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</si>
  <si>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</si>
  <si>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</si>
  <si>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</si>
  <si>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</si>
  <si>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</si>
  <si>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</si>
  <si>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</si>
  <si>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</si>
  <si>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</si>
  <si>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</si>
  <si>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</si>
  <si>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</si>
  <si>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</si>
  <si>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</si>
  <si>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</si>
  <si>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</si>
  <si>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</si>
  <si>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</si>
  <si>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</si>
  <si>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</si>
  <si>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</si>
  <si>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</si>
  <si>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</si>
  <si>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</si>
  <si>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</si>
  <si>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</si>
  <si>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</si>
  <si>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</si>
  <si>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</si>
  <si>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</si>
  <si>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</si>
  <si>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</si>
  <si>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</si>
  <si>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</si>
  <si>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</si>
  <si>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</si>
  <si>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</si>
  <si>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</si>
  <si>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</si>
  <si>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</si>
  <si>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</si>
  <si>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</si>
  <si>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</si>
  <si>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</si>
  <si>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</si>
  <si>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</si>
  <si>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</si>
  <si>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</si>
  <si>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</si>
  <si>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</si>
  <si>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</si>
  <si>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</si>
  <si>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</si>
  <si>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</si>
  <si>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</si>
  <si>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</si>
  <si>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</si>
  <si>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</si>
  <si>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</si>
  <si>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</si>
  <si>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</si>
  <si>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</si>
  <si>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</si>
  <si>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</si>
  <si>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</si>
  <si>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</si>
  <si>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</si>
  <si>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</si>
  <si>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</si>
  <si>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</si>
  <si>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</si>
  <si>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</si>
  <si>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</si>
  <si>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</si>
  <si>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</si>
  <si>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</si>
  <si>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</si>
  <si>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</si>
  <si>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</si>
  <si>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</si>
  <si>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</si>
  <si>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</si>
  <si>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</si>
  <si>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</si>
  <si>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</si>
  <si>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</si>
  <si>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</si>
  <si>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</si>
  <si>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</si>
  <si>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</si>
  <si>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</si>
  <si>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</si>
  <si>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</si>
  <si>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</si>
  <si>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</si>
  <si>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</si>
  <si>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</si>
  <si>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</si>
  <si>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</si>
  <si>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</si>
  <si>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</si>
  <si>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</si>
  <si>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</si>
  <si>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</si>
  <si>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</si>
  <si>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</si>
  <si>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</si>
  <si>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</si>
  <si>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</si>
  <si>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</si>
  <si>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</si>
  <si>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</si>
  <si>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</si>
  <si>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</si>
  <si>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</si>
  <si>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</si>
  <si>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</si>
  <si>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</si>
  <si>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</si>
  <si>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</si>
  <si>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</si>
  <si>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</si>
  <si>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</si>
  <si>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</si>
  <si>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</si>
  <si>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</si>
  <si>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</si>
  <si>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</si>
  <si>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</si>
  <si>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</si>
  <si>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</si>
  <si>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</si>
  <si>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</si>
  <si>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</si>
  <si>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</si>
  <si>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</si>
  <si>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</si>
  <si>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</si>
  <si>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</si>
  <si>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</si>
  <si>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</si>
  <si>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</si>
  <si>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</si>
  <si>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</si>
  <si>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</si>
  <si>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</si>
  <si>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</si>
  <si>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</si>
  <si>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</si>
  <si>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</si>
  <si>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</si>
  <si>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</si>
  <si>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</si>
  <si>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</si>
  <si>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</si>
  <si>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</si>
  <si>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</si>
  <si>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</si>
  <si>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</si>
  <si>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</si>
  <si>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</si>
  <si>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</si>
  <si>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</si>
  <si>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</si>
  <si>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</si>
  <si>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</si>
  <si>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</si>
  <si>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</si>
  <si>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</si>
  <si>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</si>
  <si>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</si>
  <si>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</si>
  <si>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</si>
  <si>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</si>
  <si>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</si>
  <si>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</si>
  <si>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</si>
  <si>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</si>
  <si>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</si>
  <si>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</si>
  <si>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</si>
  <si>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</si>
  <si>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</si>
  <si>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</si>
  <si>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</si>
  <si>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</si>
  <si>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</si>
  <si>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</si>
  <si>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</si>
  <si>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</si>
  <si>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</si>
  <si>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</si>
  <si>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</si>
  <si>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</si>
  <si>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</si>
  <si>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</si>
  <si>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</si>
  <si>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</si>
  <si>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</si>
  <si>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</si>
  <si>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</si>
  <si>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</si>
  <si>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</si>
  <si>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</si>
  <si>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</si>
  <si>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</si>
  <si>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</si>
  <si>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</si>
  <si>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</si>
  <si>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</si>
  <si>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</si>
  <si>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</si>
  <si>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</si>
  <si>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</si>
  <si>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</si>
  <si>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</si>
  <si>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</si>
  <si>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</si>
  <si>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</si>
  <si>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</si>
  <si>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</si>
  <si>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</si>
  <si>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</si>
  <si>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</si>
  <si>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</si>
  <si>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</si>
  <si>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</si>
  <si>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</si>
  <si>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</si>
  <si>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</si>
  <si>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</si>
  <si>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</si>
  <si>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</si>
  <si>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</si>
  <si>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</si>
  <si>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</si>
  <si>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</si>
  <si>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</si>
  <si>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</si>
  <si>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</si>
  <si>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</si>
  <si>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</si>
  <si>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</si>
  <si>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</si>
  <si>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</si>
  <si>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</si>
  <si>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</si>
  <si>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</si>
  <si>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</si>
  <si>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</si>
  <si>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</si>
  <si>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</si>
  <si>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</si>
  <si>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</si>
  <si>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</si>
  <si>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</si>
  <si>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</si>
  <si>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</si>
  <si>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</si>
  <si>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</si>
  <si>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</si>
  <si>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</si>
  <si>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</si>
  <si>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</si>
  <si>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</si>
  <si>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</si>
  <si>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</si>
  <si>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</si>
  <si>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</si>
  <si>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</si>
  <si>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</si>
  <si>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</si>
  <si>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</si>
  <si>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</si>
  <si>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</si>
  <si>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</si>
  <si>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</si>
  <si>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</si>
  <si>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</si>
  <si>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</si>
  <si>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</si>
  <si>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</si>
  <si>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</si>
  <si>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</si>
  <si>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</si>
  <si>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</si>
  <si>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</si>
  <si>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</si>
  <si>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</si>
  <si>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</si>
  <si>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</si>
  <si>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</si>
  <si>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</si>
  <si>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</si>
  <si>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</si>
  <si>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</si>
  <si>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</si>
  <si>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</si>
  <si>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</si>
  <si>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</si>
  <si>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</si>
  <si>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</si>
  <si>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</si>
  <si>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</si>
  <si>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</si>
  <si>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</si>
  <si>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</si>
  <si>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</si>
  <si>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</si>
  <si>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</si>
  <si>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</si>
  <si>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</si>
  <si>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</si>
  <si>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</si>
  <si>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</si>
  <si>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</si>
  <si>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</si>
  <si>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</si>
  <si>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</si>
  <si>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</si>
  <si>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</si>
  <si>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</si>
  <si>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</si>
  <si>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</si>
  <si>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</si>
  <si>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</si>
  <si>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</si>
  <si>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</si>
  <si>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</si>
  <si>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</si>
  <si>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</si>
  <si>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</si>
  <si>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</si>
  <si>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</si>
  <si>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</si>
  <si>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</si>
  <si>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</si>
  <si>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</si>
  <si>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</si>
  <si>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</si>
  <si>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</si>
  <si>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</si>
  <si>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</si>
  <si>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</si>
  <si>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</si>
  <si>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</si>
  <si>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</si>
  <si>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</si>
  <si>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</si>
  <si>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</si>
  <si>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</si>
  <si>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</si>
  <si>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</si>
  <si>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</si>
  <si>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</si>
  <si>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</si>
  <si>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</si>
  <si>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</si>
  <si>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</si>
  <si>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</si>
  <si>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</si>
  <si>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</si>
  <si>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</si>
  <si>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</si>
  <si>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</si>
  <si>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</si>
  <si>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</si>
  <si>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</si>
  <si>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</si>
  <si>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</si>
  <si>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</si>
  <si>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</si>
  <si>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</si>
  <si>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</si>
  <si>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</si>
  <si>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</si>
  <si>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</si>
  <si>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</si>
  <si>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</si>
  <si>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</si>
  <si>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</si>
  <si>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</si>
  <si>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</si>
  <si>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</si>
  <si>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</si>
  <si>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</si>
  <si>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</si>
  <si>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</si>
  <si>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</si>
  <si>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</si>
  <si>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</si>
  <si>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</si>
  <si>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</si>
  <si>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</si>
  <si>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</si>
  <si>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</si>
  <si>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</si>
  <si>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</si>
  <si>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</si>
  <si>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</si>
  <si>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</si>
  <si>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</si>
  <si>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</si>
  <si>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</si>
  <si>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</si>
  <si>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</si>
  <si>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</si>
  <si>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</si>
  <si>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</si>
  <si>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</si>
  <si>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</si>
  <si>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</si>
  <si>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</si>
  <si>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</si>
  <si>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</si>
  <si>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</si>
  <si>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</si>
  <si>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</si>
  <si>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</si>
  <si>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</si>
  <si>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</si>
  <si>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</si>
  <si>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</si>
  <si>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</si>
  <si>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</si>
  <si>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</si>
  <si>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</si>
  <si>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</si>
  <si>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</si>
  <si>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</si>
  <si>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</si>
  <si>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</si>
  <si>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</si>
  <si>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</si>
  <si>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</si>
  <si>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</si>
  <si>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</si>
  <si>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</si>
  <si>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</si>
  <si>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</si>
  <si>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</si>
  <si>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</si>
  <si>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</si>
  <si>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</si>
  <si>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</si>
  <si>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</si>
  <si>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</si>
  <si>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</si>
  <si>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</si>
  <si>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</si>
  <si>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</si>
  <si>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</si>
  <si>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</si>
  <si>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</si>
  <si>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</si>
  <si>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</si>
  <si>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</si>
  <si>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</si>
  <si>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</si>
  <si>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</si>
  <si>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</si>
  <si>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</si>
  <si>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</si>
  <si>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</si>
  <si>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</si>
  <si>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</si>
  <si>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</si>
  <si>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</si>
  <si>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</si>
  <si>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</si>
  <si>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</si>
  <si>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</si>
  <si>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</si>
  <si>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</si>
  <si>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</si>
  <si>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</si>
  <si>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</si>
  <si>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</si>
  <si>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</si>
  <si>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</si>
  <si>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</si>
  <si>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</si>
  <si>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</si>
  <si>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</si>
  <si>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</si>
  <si>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</si>
  <si>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</si>
  <si>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</si>
  <si>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</si>
  <si>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</si>
  <si>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</si>
  <si>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</si>
  <si>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</si>
  <si>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</si>
  <si>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</si>
  <si>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</si>
  <si>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</si>
  <si>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</si>
  <si>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</si>
  <si>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</si>
  <si>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</si>
  <si>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</si>
  <si>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</si>
  <si>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</si>
  <si>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</si>
  <si>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</si>
  <si>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</si>
  <si>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</si>
  <si>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</si>
  <si>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</si>
  <si>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</si>
  <si>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</si>
  <si>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</si>
  <si>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</si>
  <si>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</si>
  <si>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</si>
  <si>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</si>
  <si>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</si>
  <si>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</si>
  <si>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</si>
  <si>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</si>
  <si>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</si>
  <si>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</si>
  <si>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</si>
  <si>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</si>
  <si>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</si>
  <si>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</si>
  <si>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</si>
  <si>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</si>
  <si>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</si>
  <si>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</si>
  <si>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</si>
  <si>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</si>
  <si>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</si>
  <si>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</si>
  <si>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</si>
  <si>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</si>
  <si>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</si>
  <si>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</si>
  <si>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</si>
  <si>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</si>
  <si>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</si>
  <si>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</si>
  <si>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</si>
  <si>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</si>
  <si>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</si>
  <si>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</si>
  <si>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</si>
  <si>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</si>
  <si>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</si>
  <si>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</si>
  <si>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</si>
  <si>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</si>
  <si>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</si>
  <si>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</si>
  <si>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</si>
  <si>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</si>
  <si>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</si>
  <si>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</si>
  <si>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</si>
  <si>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</si>
  <si>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</si>
  <si>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</si>
  <si>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</si>
  <si>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</si>
  <si>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</si>
  <si>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</si>
  <si>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</si>
  <si>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</si>
  <si>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</si>
  <si>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</si>
  <si>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</si>
  <si>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</si>
  <si>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</si>
  <si>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</si>
  <si>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</si>
  <si>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</si>
  <si>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</si>
  <si>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</si>
  <si>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</si>
  <si>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</si>
  <si>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</si>
  <si>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</si>
  <si>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</si>
  <si>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</si>
  <si>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</si>
  <si>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</si>
  <si>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</si>
  <si>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</si>
  <si>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</si>
  <si>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</si>
  <si>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</si>
  <si>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</si>
  <si>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</si>
  <si>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</si>
  <si>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</si>
  <si>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</si>
  <si>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</si>
  <si>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</si>
  <si>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</si>
  <si>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</si>
  <si>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</si>
  <si>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</si>
  <si>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</si>
  <si>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</si>
  <si>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</si>
  <si>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</si>
  <si>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</si>
  <si>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</si>
  <si>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</si>
  <si>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</si>
  <si>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</si>
  <si>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</si>
  <si>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</si>
  <si>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</si>
  <si>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</si>
  <si>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</si>
  <si>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</si>
  <si>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</si>
  <si>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</si>
  <si>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</si>
  <si>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</si>
  <si>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</si>
  <si>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</si>
  <si>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</si>
  <si>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</si>
  <si>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</si>
  <si>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</si>
  <si>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</si>
  <si>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</si>
  <si>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</si>
  <si>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</si>
  <si>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</si>
  <si>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</si>
  <si>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</si>
  <si>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</si>
  <si>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</si>
  <si>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</si>
  <si>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</si>
  <si>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</si>
  <si>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</si>
  <si>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</si>
  <si>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</si>
  <si>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</si>
  <si>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</si>
  <si>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</si>
  <si>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</si>
  <si>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</si>
  <si>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</si>
  <si>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</si>
  <si>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</si>
  <si>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</si>
  <si>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</si>
  <si>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</si>
  <si>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</si>
  <si>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</si>
  <si>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</si>
  <si>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</si>
  <si>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</si>
  <si>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</si>
  <si>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</si>
  <si>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</si>
  <si>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</si>
  <si>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</si>
  <si>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</si>
  <si>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</si>
  <si>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</si>
  <si>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</si>
  <si>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</si>
  <si>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</si>
  <si>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</si>
  <si>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</si>
  <si>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</si>
  <si>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</si>
  <si>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</si>
  <si>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</si>
  <si>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</si>
  <si>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</si>
  <si>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</si>
  <si>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</si>
  <si>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</si>
  <si>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</si>
  <si>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</si>
  <si>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</si>
  <si>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</si>
  <si>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</si>
  <si>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</si>
  <si>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</si>
  <si>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</si>
  <si>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</si>
  <si>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</si>
  <si>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</si>
  <si>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</si>
  <si>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</si>
  <si>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</si>
  <si>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</si>
  <si>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</si>
  <si>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</si>
  <si>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</si>
  <si>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</si>
  <si>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</si>
  <si>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</si>
  <si>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</si>
  <si>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</si>
  <si>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</si>
  <si>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</si>
  <si>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</si>
  <si>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</si>
  <si>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</si>
  <si>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</si>
  <si>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</si>
  <si>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</si>
  <si>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</si>
  <si>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</si>
  <si>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</si>
  <si>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</si>
  <si>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</si>
  <si>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</si>
  <si>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</si>
  <si>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</si>
  <si>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</si>
  <si>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</si>
  <si>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</si>
  <si>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</si>
  <si>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</si>
  <si>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</si>
  <si>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</si>
  <si>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</si>
  <si>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</si>
  <si>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</si>
  <si>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</si>
  <si>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</si>
  <si>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</si>
  <si>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</si>
  <si>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</si>
  <si>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</si>
  <si>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</si>
  <si>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</si>
  <si>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</si>
  <si>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</si>
  <si>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</si>
  <si>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</si>
  <si>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</si>
  <si>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</si>
  <si>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</si>
  <si>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</si>
  <si>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</si>
  <si>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</si>
  <si>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</si>
  <si>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</si>
  <si>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</si>
  <si>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</si>
  <si>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</si>
  <si>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</si>
  <si>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</si>
  <si>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</si>
  <si>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</si>
  <si>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</si>
  <si>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</si>
  <si>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</si>
  <si>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</si>
  <si>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</si>
  <si>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</si>
  <si>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</si>
  <si>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</si>
  <si>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</si>
  <si>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</si>
  <si>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</si>
  <si>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</si>
  <si>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</si>
  <si>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</si>
  <si>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</si>
  <si>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</si>
  <si>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</si>
  <si>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</si>
  <si>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</si>
  <si>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</si>
  <si>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</si>
  <si>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</si>
  <si>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</si>
  <si>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</si>
  <si>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</si>
  <si>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</si>
  <si>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</si>
  <si>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</si>
  <si>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</si>
  <si>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</si>
  <si>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</si>
  <si>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</si>
  <si>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</si>
  <si>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</si>
  <si>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</si>
  <si>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</si>
  <si>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</si>
  <si>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</si>
  <si>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</si>
  <si>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</si>
  <si>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</si>
  <si>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</si>
  <si>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</si>
  <si>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</si>
  <si>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</si>
  <si>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</si>
  <si>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</si>
  <si>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</si>
  <si>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</si>
  <si>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</si>
  <si>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</si>
  <si>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</si>
  <si>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</si>
  <si>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</si>
  <si>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</si>
  <si>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</si>
  <si>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</si>
  <si>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</si>
  <si>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</si>
  <si>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</si>
  <si>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</si>
  <si>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</si>
  <si>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</si>
  <si>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</si>
  <si>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</si>
  <si>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</si>
  <si>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</si>
  <si>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</si>
  <si>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</si>
  <si>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</si>
  <si>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</si>
  <si>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</si>
  <si>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</si>
  <si>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</si>
  <si>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</si>
  <si>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</si>
  <si>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</si>
  <si>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</si>
  <si>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</si>
  <si>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</si>
  <si>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</si>
  <si>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</si>
  <si>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</si>
  <si>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</si>
  <si>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</si>
  <si>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</si>
  <si>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</si>
  <si>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</si>
  <si>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</si>
  <si>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</si>
  <si>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</si>
  <si>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</si>
  <si>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</si>
  <si>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</si>
  <si>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</si>
  <si>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</si>
  <si>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</si>
  <si>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</si>
  <si>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</si>
  <si>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</si>
  <si>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</si>
  <si>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</si>
  <si>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</si>
  <si>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</si>
  <si>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</si>
  <si>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</si>
  <si>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</si>
  <si>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</si>
  <si>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</si>
  <si>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</si>
  <si>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</si>
  <si>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</si>
  <si>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</si>
  <si>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</si>
  <si>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</si>
  <si>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</si>
  <si>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</si>
  <si>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</si>
  <si>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</si>
  <si>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</si>
  <si>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</si>
  <si>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</si>
  <si>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</si>
  <si>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</si>
  <si>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</si>
  <si>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</si>
  <si>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</si>
  <si>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</si>
  <si>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</si>
  <si>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</si>
  <si>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</si>
  <si>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</si>
  <si>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</si>
  <si>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</si>
  <si>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</si>
  <si>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</si>
  <si>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</si>
  <si>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</si>
  <si>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</si>
  <si>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</si>
  <si>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</si>
  <si>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</si>
  <si>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</si>
  <si>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</si>
  <si>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</si>
  <si>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</si>
  <si>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</si>
  <si>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</si>
  <si>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</si>
  <si>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</si>
  <si>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</si>
  <si>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</si>
  <si>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</si>
  <si>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</si>
  <si>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</si>
  <si>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</si>
  <si>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</si>
  <si>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</si>
  <si>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</si>
  <si>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</si>
  <si>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</si>
  <si>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</si>
  <si>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</si>
  <si>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</si>
  <si>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</si>
  <si>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</si>
  <si>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</si>
  <si>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</si>
  <si>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</si>
  <si>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</si>
  <si>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</si>
  <si>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</si>
  <si>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</si>
  <si>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</si>
  <si>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</si>
  <si>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</si>
  <si>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</si>
  <si>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</si>
  <si>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</si>
  <si>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</si>
  <si>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</si>
  <si>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</si>
  <si>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</si>
  <si>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</si>
  <si>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</si>
  <si>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</si>
  <si>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</si>
  <si>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</si>
  <si>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</si>
  <si>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</si>
  <si>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</si>
  <si>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</si>
  <si>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</si>
  <si>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</si>
  <si>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</si>
  <si>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</si>
  <si>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</si>
  <si>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</si>
  <si>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</si>
  <si>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</si>
  <si>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</si>
  <si>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</si>
  <si>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</si>
  <si>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</si>
  <si>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</si>
  <si>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</si>
  <si>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</si>
  <si>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</si>
  <si>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</si>
  <si>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</si>
  <si>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</si>
  <si>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</si>
  <si>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</si>
  <si>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</si>
  <si>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</si>
  <si>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</si>
  <si>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</si>
  <si>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</si>
  <si>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</si>
  <si>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</si>
  <si>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</si>
  <si>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</si>
  <si>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</si>
  <si>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</si>
  <si>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</si>
  <si>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</si>
  <si>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</si>
  <si>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</si>
  <si>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</si>
  <si>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</si>
  <si>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</si>
  <si>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</si>
  <si>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</si>
  <si>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</si>
  <si>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</si>
  <si>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</si>
  <si>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</si>
  <si>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</si>
  <si>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</si>
  <si>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</si>
  <si>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</si>
  <si>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</si>
  <si>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</si>
  <si>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</si>
  <si>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</si>
  <si>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</si>
  <si>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</si>
  <si>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</si>
  <si>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</si>
  <si>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</si>
  <si>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</si>
  <si>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</si>
  <si>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</si>
  <si>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</si>
  <si>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</si>
  <si>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</si>
  <si>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</si>
  <si>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</si>
  <si>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</si>
  <si>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</si>
  <si>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</si>
  <si>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</si>
  <si>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</si>
  <si>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</si>
  <si>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</si>
  <si>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</si>
  <si>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</si>
  <si>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</si>
  <si>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</si>
  <si>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</si>
  <si>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</si>
  <si>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</si>
  <si>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</si>
  <si>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</si>
  <si>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</si>
  <si>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</si>
  <si>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</si>
  <si>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</si>
  <si>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</si>
  <si>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</si>
  <si>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</si>
  <si>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</si>
  <si>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</si>
  <si>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</si>
  <si>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</si>
  <si>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</si>
  <si>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</si>
  <si>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</si>
  <si>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</si>
  <si>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</si>
  <si>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</si>
  <si>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</si>
  <si>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</si>
  <si>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</si>
  <si>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</si>
  <si>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</si>
  <si>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</si>
  <si>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</si>
  <si>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</si>
  <si>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</si>
  <si>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</si>
  <si>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</si>
  <si>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</si>
  <si>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</si>
  <si>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</si>
  <si>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</si>
  <si>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</si>
  <si>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</si>
  <si>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</si>
  <si>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</si>
  <si>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</si>
  <si>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</si>
  <si>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</si>
  <si>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</si>
  <si>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</si>
  <si>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</si>
  <si>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</si>
  <si>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</si>
  <si>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</si>
  <si>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</si>
  <si>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</si>
  <si>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</si>
  <si>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</si>
  <si>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</si>
  <si>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</si>
  <si>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</si>
  <si>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</si>
  <si>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</si>
  <si>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</si>
  <si>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</si>
  <si>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</si>
  <si>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</si>
  <si>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</si>
  <si>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</si>
  <si>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</si>
  <si>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</si>
  <si>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</si>
  <si>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</si>
  <si>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</si>
  <si>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</si>
  <si>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</si>
  <si>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</si>
  <si>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</si>
  <si>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</si>
  <si>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</si>
  <si>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</si>
  <si>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</si>
  <si>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</si>
  <si>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</si>
  <si>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</si>
  <si>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</si>
  <si>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</si>
  <si>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</si>
  <si>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</si>
  <si>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</si>
  <si>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</si>
  <si>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</si>
  <si>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</si>
  <si>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</si>
  <si>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</si>
  <si>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</si>
  <si>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</si>
  <si>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</si>
  <si>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</si>
  <si>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</si>
  <si>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</si>
  <si>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</si>
  <si>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</si>
  <si>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</si>
  <si>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</si>
  <si>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</si>
  <si>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</si>
  <si>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</si>
  <si>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</si>
  <si>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</si>
  <si>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</si>
  <si>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</si>
  <si>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</si>
  <si>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</si>
  <si>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</si>
  <si>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</si>
  <si>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</si>
  <si>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</si>
  <si>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</si>
  <si>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</si>
  <si>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</si>
  <si>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</si>
  <si>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</si>
  <si>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</si>
  <si>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</si>
  <si>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</si>
  <si>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</si>
  <si>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</si>
  <si>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</si>
  <si>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</si>
  <si>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</si>
  <si>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</si>
  <si>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</si>
  <si>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</si>
  <si>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</si>
  <si>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</si>
  <si>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</si>
  <si>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</si>
  <si>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</si>
  <si>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</si>
  <si>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</si>
  <si>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</si>
  <si>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</si>
  <si>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</si>
  <si>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</si>
  <si>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</si>
  <si>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</si>
  <si>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</si>
  <si>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</si>
  <si>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</si>
  <si>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</si>
  <si>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</si>
  <si>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</si>
  <si>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</si>
  <si>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</si>
  <si>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</si>
  <si>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</si>
  <si>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</si>
  <si>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</si>
  <si>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</si>
  <si>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</si>
  <si>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</si>
  <si>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</si>
  <si>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</si>
  <si>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</si>
  <si>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</si>
  <si>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</si>
  <si>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</si>
  <si>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</si>
  <si>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</si>
  <si>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</si>
  <si>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</si>
  <si>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</si>
  <si>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</si>
  <si>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</si>
  <si>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</si>
  <si>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</si>
  <si>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</si>
  <si>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</si>
  <si>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</si>
  <si>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</si>
  <si>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</si>
  <si>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</si>
  <si>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</si>
  <si>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</si>
  <si>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</si>
  <si>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</si>
  <si>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</si>
  <si>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</si>
  <si>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</si>
  <si>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</si>
  <si>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</si>
  <si>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</si>
  <si>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</si>
  <si>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</si>
  <si>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</si>
  <si>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</si>
  <si>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</si>
  <si>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</si>
  <si>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</si>
  <si>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</si>
  <si>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</si>
  <si>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</si>
  <si>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</si>
  <si>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</si>
  <si>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</si>
  <si>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</si>
  <si>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</si>
  <si>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</si>
  <si>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</si>
  <si>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</si>
  <si>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</si>
  <si>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</si>
  <si>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</si>
  <si>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</si>
  <si>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</si>
  <si>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</si>
  <si>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</si>
  <si>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</si>
  <si>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</si>
  <si>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</si>
  <si>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</si>
  <si>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</si>
  <si>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</si>
  <si>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</si>
  <si>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</si>
  <si>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</si>
  <si>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</si>
  <si>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</si>
  <si>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</si>
  <si>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</si>
  <si>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</si>
  <si>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</si>
  <si>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</si>
  <si>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</si>
  <si>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</si>
  <si>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</si>
  <si>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</si>
  <si>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</si>
  <si>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</si>
  <si>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</si>
  <si>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</si>
  <si>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</si>
  <si>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</si>
  <si>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</si>
  <si>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</si>
  <si>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</si>
  <si>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</si>
  <si>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</si>
  <si>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</si>
  <si>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</si>
  <si>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</si>
  <si>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</si>
  <si>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</si>
  <si>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</si>
  <si>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</si>
  <si>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</si>
  <si>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</si>
  <si>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</si>
  <si>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</si>
  <si>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</si>
  <si>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</si>
  <si>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</si>
  <si>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</si>
  <si>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</si>
  <si>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</si>
  <si>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</si>
  <si>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</si>
  <si>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</si>
  <si>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</si>
  <si>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</si>
  <si>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</si>
  <si>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</si>
  <si>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</si>
  <si>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</si>
  <si>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</si>
  <si>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</si>
  <si>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</si>
  <si>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</si>
  <si>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</si>
  <si>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</si>
  <si>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</si>
  <si>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</si>
  <si>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</si>
  <si>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</si>
  <si>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</si>
  <si>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</si>
  <si>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</si>
  <si>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</si>
  <si>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</si>
  <si>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</si>
  <si>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</si>
  <si>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</si>
  <si>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</si>
  <si>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</si>
  <si>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</si>
  <si>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</si>
  <si>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</si>
  <si>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</si>
  <si>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</si>
  <si>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</si>
  <si>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</si>
  <si>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</si>
  <si>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</si>
  <si>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</si>
  <si>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</si>
  <si>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</si>
  <si>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</si>
  <si>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</si>
  <si>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</si>
  <si>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</si>
  <si>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</si>
  <si>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</si>
  <si>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</si>
  <si>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</si>
  <si>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</si>
  <si>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</si>
  <si>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</si>
  <si>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</si>
  <si>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</si>
  <si>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</si>
  <si>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</si>
  <si>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</si>
  <si>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</si>
  <si>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</si>
  <si>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</si>
  <si>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</si>
  <si>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</si>
  <si>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</si>
  <si>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</si>
  <si>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</si>
  <si>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</si>
  <si>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</si>
  <si>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</si>
  <si>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</si>
  <si>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</si>
  <si>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</si>
  <si>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</si>
  <si>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</si>
  <si>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</si>
  <si>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</si>
  <si>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</si>
  <si>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</si>
  <si>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</si>
  <si>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</si>
  <si>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</si>
  <si>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</si>
  <si>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</si>
  <si>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</si>
  <si>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</si>
  <si>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</si>
  <si>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</si>
  <si>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</si>
  <si>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</si>
  <si>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</si>
  <si>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</si>
  <si>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</si>
  <si>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</si>
  <si>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</si>
  <si>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</si>
  <si>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</si>
  <si>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</si>
  <si>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</si>
  <si>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</si>
  <si>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</si>
  <si>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</si>
  <si>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</si>
  <si>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</si>
  <si>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</si>
  <si>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</si>
  <si>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</si>
  <si>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</si>
  <si>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</si>
  <si>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</si>
  <si>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</si>
  <si>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</si>
  <si>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</si>
  <si>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</si>
  <si>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</si>
  <si>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</si>
  <si>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</si>
  <si>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</si>
  <si>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</si>
  <si>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</si>
  <si>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</si>
  <si>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</si>
  <si>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</si>
  <si>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</si>
  <si>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</si>
  <si>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</si>
  <si>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</si>
  <si>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</si>
  <si>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</si>
  <si>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</si>
  <si>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</si>
  <si>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</si>
  <si>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</si>
  <si>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</si>
  <si>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</si>
  <si>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</si>
  <si>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</si>
  <si>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</si>
  <si>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</si>
  <si>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</si>
  <si>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</si>
  <si>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</si>
  <si>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</si>
  <si>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</si>
  <si>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</si>
  <si>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</si>
  <si>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</si>
  <si>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</si>
  <si>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</si>
  <si>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</si>
  <si>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</si>
  <si>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</si>
  <si>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</si>
  <si>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</si>
  <si>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</si>
  <si>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</si>
  <si>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</si>
  <si>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</si>
  <si>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</si>
  <si>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</si>
  <si>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</si>
  <si>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</si>
  <si>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</si>
  <si>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</si>
  <si>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</si>
  <si>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</si>
  <si>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</si>
  <si>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</si>
  <si>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</si>
  <si>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</si>
  <si>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</si>
  <si>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</si>
  <si>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</si>
  <si>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</si>
  <si>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</si>
  <si>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</si>
  <si>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</si>
  <si>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</si>
  <si>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</si>
  <si>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</si>
  <si>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</si>
  <si>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</si>
  <si>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</si>
  <si>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</si>
  <si>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</si>
  <si>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</si>
  <si>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</si>
  <si>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</si>
  <si>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</si>
  <si>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</si>
  <si>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</si>
  <si>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</si>
  <si>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</si>
  <si>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</si>
  <si>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</si>
  <si>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</si>
  <si>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</si>
  <si>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</si>
  <si>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</si>
  <si>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</si>
  <si>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</si>
  <si>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</si>
  <si>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</si>
  <si>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</si>
  <si>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</si>
  <si>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</si>
  <si>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</si>
  <si>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</si>
  <si>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</si>
  <si>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</si>
  <si>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</si>
  <si>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</si>
  <si>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</si>
  <si>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</si>
  <si>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</si>
  <si>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</si>
  <si>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</si>
  <si>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</si>
  <si>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</si>
  <si>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</si>
  <si>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</si>
  <si>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</si>
  <si>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</si>
  <si>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</si>
  <si>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</si>
  <si>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</si>
  <si>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</si>
  <si>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</si>
  <si>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</si>
  <si>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</si>
  <si>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</si>
  <si>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</si>
  <si>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</si>
  <si>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</si>
  <si>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</si>
  <si>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</si>
  <si>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</si>
  <si>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</si>
  <si>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</si>
  <si>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</si>
  <si>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</si>
  <si>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</si>
  <si>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</si>
  <si>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</si>
  <si>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</si>
  <si>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</si>
  <si>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</si>
  <si>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</si>
  <si>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</si>
  <si>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</si>
  <si>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</si>
  <si>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</si>
  <si>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</si>
  <si>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</si>
  <si>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</si>
  <si>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</si>
  <si>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</si>
  <si>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</si>
  <si>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</si>
  <si>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</si>
  <si>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</si>
  <si>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</si>
  <si>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</si>
  <si>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</si>
  <si>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</si>
  <si>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</si>
  <si>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</si>
  <si>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</si>
  <si>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</si>
  <si>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</si>
  <si>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</si>
  <si>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</si>
  <si>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</si>
  <si>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</si>
  <si>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</si>
  <si>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</si>
  <si>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</si>
  <si>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</si>
  <si>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</si>
  <si>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</si>
  <si>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</si>
  <si>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</si>
  <si>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</si>
  <si>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</si>
  <si>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</si>
  <si>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</si>
  <si>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</si>
  <si>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</si>
  <si>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</si>
  <si>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</si>
  <si>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</si>
  <si>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</si>
  <si>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</si>
  <si>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</si>
  <si>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</si>
  <si>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</si>
  <si>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</si>
  <si>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</si>
  <si>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</si>
  <si>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</si>
  <si>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</si>
  <si>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</si>
  <si>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</si>
  <si>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</si>
  <si>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</si>
  <si>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</si>
  <si>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</si>
  <si>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</si>
  <si>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</si>
  <si>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</si>
  <si>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</si>
  <si>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</si>
  <si>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</si>
  <si>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</si>
  <si>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</si>
  <si>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</si>
  <si>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</si>
  <si>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</si>
  <si>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</si>
  <si>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</si>
  <si>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</si>
  <si>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</si>
  <si>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</si>
  <si>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</si>
  <si>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</si>
  <si>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</si>
  <si>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</si>
  <si>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</si>
  <si>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</si>
  <si>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</si>
  <si>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</si>
  <si>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</si>
  <si>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</si>
  <si>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</si>
  <si>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</si>
  <si>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</si>
  <si>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</si>
  <si>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</si>
  <si>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</si>
  <si>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</si>
  <si>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</si>
  <si>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</si>
  <si>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</si>
  <si>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</si>
  <si>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</si>
  <si>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</si>
  <si>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</si>
  <si>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</si>
  <si>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</si>
  <si>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</si>
  <si>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</si>
  <si>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</si>
  <si>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</si>
  <si>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</si>
  <si>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</si>
  <si>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</si>
  <si>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</si>
  <si>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</si>
  <si>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</si>
  <si>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</si>
  <si>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</si>
  <si>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</si>
  <si>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</si>
  <si>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</si>
  <si>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</si>
  <si>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</si>
  <si>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</si>
  <si>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</si>
  <si>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</si>
  <si>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</si>
  <si>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</si>
  <si>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</si>
  <si>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</si>
  <si>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</si>
  <si>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</si>
  <si>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</si>
  <si>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</si>
  <si>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</si>
  <si>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</si>
  <si>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</si>
  <si>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</si>
  <si>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</si>
  <si>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</si>
  <si>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</si>
  <si>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</si>
  <si>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</si>
  <si>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</si>
  <si>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</si>
  <si>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</si>
  <si>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</si>
  <si>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</si>
  <si>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</si>
  <si>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</si>
  <si>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</si>
  <si>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</si>
  <si>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</si>
  <si>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</si>
  <si>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</si>
  <si>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</si>
  <si>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</si>
  <si>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</si>
  <si>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</si>
  <si>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</si>
  <si>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</si>
  <si>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</si>
  <si>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</si>
  <si>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</si>
  <si>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</si>
  <si>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</si>
  <si>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</si>
  <si>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</si>
  <si>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</si>
  <si>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</si>
  <si>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</si>
  <si>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</si>
  <si>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</si>
  <si>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</si>
  <si>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</si>
  <si>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</si>
  <si>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</si>
  <si>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</si>
  <si>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</si>
  <si>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</si>
  <si>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</si>
  <si>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</si>
  <si>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</si>
  <si>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</si>
  <si>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</si>
  <si>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</si>
  <si>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</si>
  <si>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</si>
  <si>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</si>
  <si>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</si>
  <si>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</si>
  <si>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</si>
  <si>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</si>
  <si>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</si>
  <si>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</si>
  <si>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</si>
  <si>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</si>
  <si>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</si>
  <si>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</si>
  <si>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</si>
  <si>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</si>
  <si>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</si>
  <si>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</si>
  <si>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</si>
  <si>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</si>
  <si>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</si>
  <si>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</si>
  <si>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</si>
  <si>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</si>
  <si>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</si>
  <si>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</si>
  <si>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</si>
  <si>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</si>
  <si>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</si>
  <si>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</si>
  <si>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</si>
  <si>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</si>
  <si>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</si>
  <si>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</si>
  <si>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</si>
  <si>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</si>
  <si>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</si>
  <si>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</si>
  <si>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</si>
  <si>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</si>
  <si>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</si>
  <si>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</si>
  <si>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</si>
  <si>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</si>
  <si>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</si>
  <si>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</si>
  <si>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</si>
  <si>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</si>
  <si>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</si>
  <si>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</si>
  <si>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</si>
  <si>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</si>
  <si>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</si>
  <si>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</si>
  <si>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</si>
  <si>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</si>
  <si>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</si>
  <si>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</si>
  <si>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</si>
  <si>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</si>
  <si>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</si>
  <si>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</si>
  <si>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</si>
  <si>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</si>
  <si>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</si>
  <si>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</si>
  <si>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</si>
  <si>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</si>
  <si>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</si>
  <si>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</si>
  <si>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</si>
  <si>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</si>
  <si>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</si>
  <si>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</si>
  <si>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</si>
  <si>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</si>
  <si>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</si>
  <si>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</si>
  <si>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</si>
  <si>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</si>
  <si>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</si>
  <si>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</si>
  <si>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</si>
  <si>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</si>
  <si>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</si>
  <si>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</si>
  <si>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</si>
  <si>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</si>
  <si>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</si>
  <si>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</si>
  <si>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</si>
  <si>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</si>
  <si>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</si>
  <si>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</si>
  <si>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</si>
  <si>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</si>
  <si>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</si>
  <si>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</si>
  <si>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</si>
  <si>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</si>
  <si>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</si>
  <si>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</si>
  <si>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</si>
  <si>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</si>
  <si>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</si>
  <si>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</si>
  <si>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</si>
  <si>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</si>
  <si>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</si>
  <si>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</si>
  <si>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</si>
  <si>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</si>
  <si>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</si>
  <si>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</si>
  <si>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</si>
  <si>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</si>
  <si>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</si>
  <si>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</si>
  <si>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</si>
  <si>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</si>
  <si>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</si>
  <si>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</si>
  <si>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</si>
  <si>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</si>
  <si>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</si>
  <si>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</si>
  <si>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</si>
  <si>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</si>
  <si>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</si>
  <si>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</si>
  <si>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</si>
  <si>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</si>
  <si>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</si>
  <si>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</si>
  <si>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</si>
  <si>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</si>
  <si>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</si>
  <si>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</si>
  <si>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</si>
  <si>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</si>
  <si>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</si>
  <si>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</si>
  <si>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</si>
  <si>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</si>
  <si>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</si>
  <si>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</si>
  <si>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</si>
  <si>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</si>
  <si>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</si>
  <si>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</si>
  <si>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</si>
  <si>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</si>
  <si>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</si>
  <si>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</si>
  <si>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</si>
  <si>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</si>
  <si>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</si>
  <si>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</si>
  <si>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</si>
  <si>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</si>
  <si>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</si>
  <si>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</si>
  <si>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</si>
  <si>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</si>
  <si>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</si>
  <si>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</si>
  <si>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</si>
  <si>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</si>
  <si>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</si>
  <si>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</si>
  <si>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</si>
  <si>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</si>
  <si>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</si>
  <si>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</si>
  <si>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</si>
  <si>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</si>
  <si>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</si>
  <si>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</si>
  <si>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</si>
  <si>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</si>
  <si>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</si>
  <si>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</si>
  <si>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</si>
  <si>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</si>
  <si>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</si>
  <si>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</si>
  <si>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</si>
  <si>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</si>
  <si>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</si>
  <si>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</si>
  <si>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</si>
  <si>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</si>
  <si>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</si>
  <si>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</si>
  <si>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</si>
  <si>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</si>
  <si>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</si>
  <si>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</si>
  <si>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</si>
  <si>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</si>
  <si>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</si>
  <si>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</si>
  <si>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</si>
  <si>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</si>
  <si>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</si>
  <si>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</si>
  <si>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</si>
  <si>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</si>
  <si>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</si>
  <si>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</si>
  <si>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</si>
  <si>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</si>
  <si>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</si>
  <si>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</si>
  <si>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</si>
  <si>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</si>
  <si>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</si>
  <si>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</si>
  <si>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</si>
  <si>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</si>
  <si>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</si>
  <si>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</si>
  <si>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</si>
  <si>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</si>
  <si>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</si>
  <si>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</si>
  <si>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</si>
  <si>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</si>
  <si>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</si>
  <si>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</si>
  <si>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</si>
  <si>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</si>
  <si>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</si>
  <si>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</si>
  <si>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</si>
  <si>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</si>
  <si>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</si>
  <si>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</si>
  <si>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</si>
  <si>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</si>
  <si>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</si>
  <si>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</si>
  <si>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</si>
  <si>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</si>
  <si>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</si>
  <si>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</si>
  <si>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</si>
  <si>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</si>
  <si>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</si>
  <si>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</si>
  <si>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</si>
  <si>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</si>
  <si>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</si>
  <si>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</si>
  <si>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</si>
  <si>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</si>
  <si>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</si>
  <si>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</si>
  <si>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</si>
  <si>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</si>
  <si>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</si>
  <si>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</si>
  <si>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</si>
  <si>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</si>
  <si>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</si>
  <si>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</si>
  <si>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</si>
  <si>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</si>
  <si>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</si>
  <si>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</si>
  <si>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</si>
  <si>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</si>
  <si>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</si>
  <si>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</si>
  <si>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</si>
  <si>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</si>
  <si>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</si>
  <si>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</si>
  <si>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</si>
  <si>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</si>
  <si>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</si>
  <si>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</si>
  <si>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</si>
  <si>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</si>
  <si>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</si>
  <si>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</si>
  <si>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</si>
  <si>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</si>
  <si>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</si>
  <si>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</si>
  <si>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</si>
  <si>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</si>
  <si>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</si>
  <si>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</si>
  <si>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</si>
  <si>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</si>
  <si>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</si>
  <si>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</si>
  <si>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</si>
  <si>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</si>
  <si>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</si>
  <si>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</si>
  <si>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</si>
  <si>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</si>
  <si>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</si>
  <si>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</si>
  <si>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</si>
  <si>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</si>
  <si>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</si>
  <si>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</si>
  <si>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</si>
  <si>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</si>
  <si>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</si>
  <si>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</si>
  <si>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</si>
  <si>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</si>
  <si>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</si>
  <si>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</si>
  <si>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</si>
  <si>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</si>
  <si>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</si>
  <si>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</si>
  <si>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</si>
  <si>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</si>
  <si>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</si>
  <si>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</si>
  <si>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</si>
  <si>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</si>
  <si>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</si>
  <si>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</si>
  <si>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</si>
  <si>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</si>
  <si>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</si>
  <si>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</si>
  <si>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</si>
  <si>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</si>
  <si>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</si>
  <si>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</si>
  <si>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</si>
  <si>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</si>
  <si>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</si>
  <si>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</si>
  <si>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</si>
  <si>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</si>
  <si>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</si>
  <si>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</si>
  <si>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</si>
  <si>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</si>
  <si>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</si>
  <si>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</si>
  <si>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</si>
  <si>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</si>
  <si>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</si>
  <si>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</si>
  <si>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</si>
  <si>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</si>
  <si>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</si>
  <si>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</si>
  <si>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</si>
  <si>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</si>
  <si>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</si>
  <si>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</si>
  <si>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</si>
  <si>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</si>
  <si>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</si>
  <si>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</si>
  <si>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</si>
  <si>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</si>
  <si>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</si>
  <si>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</si>
  <si>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</si>
  <si>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</si>
  <si>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</si>
  <si>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</si>
  <si>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</si>
  <si>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</si>
  <si>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</si>
  <si>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</si>
  <si>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</si>
  <si>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</si>
  <si>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</si>
  <si>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</si>
  <si>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</si>
  <si>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</si>
  <si>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</si>
  <si>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</si>
  <si>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</si>
  <si>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</si>
  <si>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</si>
  <si>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</si>
  <si>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</si>
  <si>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</si>
  <si>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</si>
  <si>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</si>
  <si>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</si>
  <si>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</si>
  <si>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</si>
  <si>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</si>
  <si>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</si>
  <si>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</si>
  <si>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</si>
  <si>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</si>
  <si>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</si>
  <si>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</si>
  <si>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</si>
  <si>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</si>
  <si>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</si>
  <si>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</si>
  <si>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</si>
  <si>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</si>
  <si>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</si>
  <si>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</si>
  <si>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</si>
  <si>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</si>
  <si>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</si>
  <si>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</si>
  <si>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</si>
  <si>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</si>
  <si>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</si>
  <si>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</si>
  <si>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</si>
  <si>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</si>
  <si>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</si>
  <si>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</si>
  <si>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</si>
  <si>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</si>
  <si>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</si>
  <si>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</si>
  <si>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</si>
  <si>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</si>
  <si>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</si>
  <si>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</si>
  <si>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</si>
  <si>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</si>
  <si>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</si>
  <si>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</si>
  <si>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</si>
  <si>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</si>
  <si>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</si>
  <si>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</si>
  <si>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</si>
  <si>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</si>
  <si>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</si>
  <si>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</si>
  <si>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</si>
  <si>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</si>
  <si>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</si>
  <si>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</si>
  <si>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</si>
  <si>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</si>
  <si>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</si>
  <si>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</si>
  <si>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</si>
  <si>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</si>
  <si>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</si>
  <si>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</si>
  <si>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</si>
  <si>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</si>
  <si>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</si>
  <si>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</si>
  <si>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</si>
  <si>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</si>
  <si>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</si>
  <si>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</si>
  <si>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</si>
  <si>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</si>
  <si>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</si>
  <si>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</si>
  <si>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</si>
  <si>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</si>
  <si>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</si>
  <si>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</si>
  <si>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</si>
  <si>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</si>
  <si>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</si>
  <si>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</si>
  <si>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</si>
  <si>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</si>
  <si>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</si>
  <si>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</si>
  <si>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</si>
  <si>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</si>
  <si>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</si>
  <si>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</si>
  <si>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</si>
  <si>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</si>
  <si>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</si>
  <si>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</si>
  <si>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</si>
  <si>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</si>
  <si>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</si>
  <si>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</si>
  <si>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</si>
  <si>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</si>
  <si>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</si>
  <si>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</si>
  <si>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</si>
  <si>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</si>
  <si>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</si>
  <si>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</si>
  <si>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</si>
  <si>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</si>
  <si>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</si>
  <si>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</si>
  <si>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</si>
  <si>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</si>
  <si>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</si>
  <si>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</si>
  <si>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</si>
  <si>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</si>
  <si>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</si>
  <si>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</si>
  <si>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</si>
  <si>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</si>
  <si>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</si>
  <si>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</si>
  <si>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</si>
  <si>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</si>
  <si>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</si>
  <si>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</si>
  <si>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</si>
  <si>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</si>
  <si>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</si>
  <si>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</si>
  <si>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</si>
  <si>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</si>
  <si>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</si>
  <si>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</si>
  <si>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</si>
  <si>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</si>
  <si>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</si>
  <si>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</si>
  <si>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</si>
  <si>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</si>
  <si>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</si>
  <si>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</si>
  <si>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</si>
  <si>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</si>
  <si>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</si>
  <si>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</si>
  <si>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</si>
  <si>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</si>
  <si>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</si>
  <si>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</si>
  <si>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</si>
  <si>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</si>
  <si>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</si>
  <si>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</si>
  <si>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</si>
  <si>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</si>
  <si>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</si>
  <si>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</si>
  <si>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</si>
  <si>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</si>
  <si>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</si>
  <si>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</si>
  <si>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</si>
  <si>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</si>
  <si>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</si>
  <si>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</si>
  <si>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</si>
  <si>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</si>
  <si>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</si>
  <si>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</si>
  <si>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</si>
  <si>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</si>
  <si>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</si>
  <si>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</si>
  <si>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</si>
  <si>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</si>
  <si>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</si>
  <si>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</si>
  <si>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</si>
  <si>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</si>
  <si>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</si>
  <si>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</si>
  <si>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</si>
  <si>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</si>
  <si>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</si>
  <si>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</si>
  <si>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</si>
  <si>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</si>
  <si>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</si>
  <si>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</si>
  <si>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</si>
  <si>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</si>
  <si>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</si>
  <si>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</si>
  <si>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</si>
  <si>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</si>
  <si>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</si>
  <si>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</si>
  <si>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</si>
  <si>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</si>
  <si>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</si>
  <si>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</si>
  <si>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</si>
  <si>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</si>
  <si>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</si>
  <si>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</si>
  <si>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</si>
  <si>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</si>
  <si>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</si>
  <si>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</si>
  <si>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</si>
  <si>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</si>
  <si>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</si>
  <si>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</si>
  <si>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</si>
  <si>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</si>
  <si>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</si>
  <si>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</si>
  <si>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</si>
  <si>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</si>
  <si>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</si>
  <si>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</si>
  <si>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</si>
  <si>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</si>
  <si>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</si>
  <si>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</si>
  <si>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</si>
  <si>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</si>
  <si>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</si>
  <si>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</si>
  <si>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</si>
  <si>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</si>
  <si>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</si>
  <si>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</si>
  <si>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</si>
  <si>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</si>
  <si>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</si>
  <si>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</si>
  <si>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</si>
  <si>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</si>
  <si>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</si>
  <si>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</si>
  <si>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</si>
  <si>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</si>
  <si>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</si>
  <si>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</si>
  <si>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</si>
  <si>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</si>
  <si>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</si>
  <si>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</si>
  <si>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</si>
  <si>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</si>
  <si>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</si>
  <si>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</si>
  <si>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</si>
  <si>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</si>
  <si>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</si>
  <si>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</si>
  <si>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</si>
  <si>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</si>
  <si>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</si>
  <si>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</si>
  <si>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</si>
  <si>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</si>
  <si>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</si>
  <si>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</si>
  <si>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</si>
  <si>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</si>
  <si>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</si>
  <si>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</si>
  <si>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</si>
  <si>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</si>
  <si>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</si>
  <si>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</si>
  <si>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</si>
  <si>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</si>
  <si>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</si>
  <si>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</si>
  <si>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</si>
  <si>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</si>
  <si>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</si>
  <si>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</si>
  <si>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</si>
  <si>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</si>
  <si>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</si>
  <si>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</si>
  <si>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</si>
  <si>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</si>
  <si>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</si>
  <si>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</si>
  <si>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</si>
  <si>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</si>
  <si>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</si>
  <si>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</si>
  <si>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</si>
  <si>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</si>
  <si>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</si>
  <si>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</si>
  <si>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</si>
  <si>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</si>
  <si>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</si>
  <si>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</si>
  <si>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</si>
  <si>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</si>
  <si>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</si>
  <si>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</si>
  <si>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</si>
  <si>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</si>
  <si>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</si>
  <si>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</si>
  <si>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</si>
  <si>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</si>
  <si>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</si>
  <si>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</si>
  <si>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</si>
  <si>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</si>
  <si>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</si>
  <si>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</si>
  <si>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</si>
  <si>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</si>
  <si>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</si>
  <si>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</si>
  <si>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</si>
  <si>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</si>
  <si>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</si>
  <si>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</si>
  <si>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</si>
  <si>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</si>
  <si>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</si>
  <si>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</si>
  <si>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</si>
  <si>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</si>
  <si>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</si>
  <si>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</si>
  <si>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</si>
  <si>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</si>
  <si>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</si>
  <si>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</si>
  <si>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</si>
  <si>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</si>
  <si>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</si>
  <si>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</si>
  <si>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</si>
  <si>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</si>
  <si>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</si>
  <si>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</si>
  <si>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</si>
  <si>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</si>
  <si>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</si>
  <si>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</si>
  <si>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</si>
  <si>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</si>
  <si>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</si>
  <si>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</si>
  <si>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</si>
  <si>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</si>
  <si>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</si>
  <si>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</si>
  <si>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</si>
  <si>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</si>
  <si>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</si>
  <si>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</si>
  <si>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</si>
  <si>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</si>
  <si>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</si>
  <si>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</si>
  <si>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</si>
  <si>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</si>
  <si>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</si>
  <si>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</si>
  <si>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</si>
  <si>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</si>
  <si>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</si>
  <si>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</si>
  <si>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</si>
  <si>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</si>
  <si>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</si>
  <si>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</si>
  <si>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</si>
  <si>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</si>
  <si>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</si>
  <si>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</si>
  <si>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</si>
  <si>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</si>
  <si>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</si>
  <si>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</si>
  <si>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</si>
  <si>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</si>
  <si>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</si>
  <si>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</si>
  <si>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</si>
  <si>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</si>
  <si>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</si>
  <si>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</si>
  <si>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</si>
  <si>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</si>
  <si>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</si>
  <si>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</si>
  <si>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</si>
  <si>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</si>
  <si>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</si>
  <si>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</si>
  <si>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</si>
  <si>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</si>
  <si>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</si>
  <si>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</si>
  <si>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</si>
  <si>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</si>
  <si>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</si>
  <si>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</si>
  <si>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</si>
  <si>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</si>
  <si>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</si>
  <si>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</si>
  <si>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</si>
  <si>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</si>
  <si>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</si>
  <si>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</si>
  <si>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</si>
  <si>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</si>
  <si>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</si>
  <si>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</si>
  <si>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</si>
  <si>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</si>
  <si>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</si>
  <si>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</si>
  <si>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</si>
  <si>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</si>
  <si>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</si>
  <si>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</si>
  <si>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</si>
  <si>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</si>
  <si>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</si>
  <si>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</si>
  <si>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</si>
  <si>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</si>
  <si>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</si>
  <si>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</si>
  <si>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</si>
  <si>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</si>
  <si>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</si>
  <si>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</si>
  <si>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</si>
  <si>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</si>
  <si>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</si>
  <si>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</si>
  <si>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</si>
  <si>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</si>
  <si>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</si>
  <si>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</si>
  <si>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</si>
  <si>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</si>
  <si>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</si>
  <si>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</si>
  <si>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</si>
  <si>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</si>
  <si>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</si>
  <si>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</si>
  <si>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</si>
  <si>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</si>
  <si>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</si>
  <si>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</si>
  <si>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</si>
  <si>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</si>
  <si>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</si>
  <si>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</si>
  <si>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</si>
  <si>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</si>
  <si>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</si>
  <si>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</si>
  <si>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</si>
  <si>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</si>
  <si>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</si>
  <si>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</si>
  <si>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</si>
  <si>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</si>
  <si>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</si>
  <si>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</si>
  <si>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</si>
  <si>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</si>
  <si>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</si>
  <si>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</si>
  <si>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</si>
  <si>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</si>
  <si>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</si>
  <si>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</si>
  <si>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</si>
  <si>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</si>
  <si>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</si>
  <si>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</si>
  <si>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</si>
  <si>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</si>
  <si>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</si>
  <si>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</si>
  <si>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</si>
  <si>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</si>
  <si>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</si>
  <si>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</si>
  <si>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</si>
  <si>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</si>
  <si>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</si>
  <si>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</si>
  <si>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</si>
  <si>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</si>
  <si>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</si>
  <si>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</si>
  <si>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</si>
  <si>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</si>
  <si>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</si>
  <si>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</si>
  <si>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</si>
  <si>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</si>
  <si>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</si>
  <si>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</si>
  <si>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</si>
  <si>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</si>
  <si>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</si>
  <si>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</si>
  <si>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</si>
  <si>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</si>
  <si>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</si>
  <si>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</si>
  <si>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</si>
  <si>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</si>
  <si>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</si>
  <si>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</si>
  <si>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</si>
  <si>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</si>
  <si>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</si>
  <si>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</si>
  <si>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</si>
  <si>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</si>
  <si>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</si>
  <si>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</si>
  <si>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</si>
  <si>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</si>
  <si>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</si>
  <si>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</si>
  <si>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</si>
  <si>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</si>
  <si>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</si>
  <si>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</si>
  <si>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</si>
  <si>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</si>
  <si>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</si>
  <si>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</si>
  <si>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</si>
  <si>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</si>
  <si>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</si>
  <si>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</si>
  <si>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</si>
  <si>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</si>
  <si>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</si>
  <si>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</si>
  <si>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</si>
  <si>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</si>
  <si>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</si>
  <si>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</si>
  <si>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</si>
  <si>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</si>
  <si>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</si>
  <si>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</si>
  <si>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</si>
  <si>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</si>
  <si>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</si>
  <si>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</si>
  <si>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</si>
  <si>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</si>
  <si>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</si>
  <si>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</si>
  <si>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</si>
  <si>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</si>
  <si>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</si>
  <si>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</si>
  <si>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</si>
  <si>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</si>
  <si>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</si>
  <si>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</si>
  <si>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</si>
  <si>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</si>
  <si>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</si>
  <si>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</si>
  <si>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</si>
  <si>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</si>
  <si>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</si>
  <si>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</si>
  <si>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</si>
  <si>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</si>
  <si>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</si>
  <si>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</si>
  <si>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</si>
  <si>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</si>
  <si>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</si>
  <si>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</si>
  <si>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</si>
  <si>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</si>
  <si>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</si>
  <si>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</si>
  <si>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</si>
  <si>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</si>
  <si>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</si>
  <si>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</si>
  <si>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</si>
  <si>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</si>
  <si>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</si>
  <si>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</si>
  <si>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</si>
  <si>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</si>
  <si>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</si>
  <si>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</si>
  <si>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</si>
  <si>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</si>
  <si>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</si>
  <si>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</si>
  <si>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</si>
  <si>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</si>
  <si>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</si>
  <si>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</si>
  <si>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</si>
  <si>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</si>
  <si>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</si>
  <si>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</si>
  <si>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</si>
  <si>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</si>
  <si>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</si>
  <si>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</si>
  <si>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</si>
  <si>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</si>
  <si>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</si>
  <si>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</si>
  <si>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</si>
  <si>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</si>
  <si>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</si>
  <si>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</si>
  <si>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</si>
  <si>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</si>
  <si>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</si>
  <si>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</si>
  <si>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</si>
  <si>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</si>
  <si>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</si>
  <si>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</si>
  <si>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</si>
  <si>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</si>
  <si>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</si>
  <si>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</si>
  <si>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</si>
  <si>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</si>
  <si>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</si>
  <si>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</si>
  <si>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</si>
  <si>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</si>
  <si>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</si>
  <si>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</si>
  <si>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</si>
  <si>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</si>
  <si>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</si>
  <si>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</si>
  <si>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</si>
  <si>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</si>
  <si>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</si>
  <si>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</si>
  <si>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</si>
  <si>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</si>
  <si>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</si>
  <si>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</si>
  <si>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</si>
  <si>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</si>
  <si>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</si>
  <si>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</si>
  <si>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</si>
  <si>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</si>
  <si>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</si>
  <si>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</si>
  <si>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</si>
  <si>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</si>
  <si>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</si>
  <si>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</si>
  <si>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</si>
  <si>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</si>
  <si>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</si>
  <si>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</si>
  <si>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</si>
  <si>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</si>
  <si>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</si>
  <si>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</si>
  <si>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</si>
  <si>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</si>
  <si>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</si>
  <si>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</si>
  <si>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</si>
  <si>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</si>
  <si>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</si>
  <si>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</si>
  <si>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</si>
  <si>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</si>
  <si>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</si>
  <si>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</si>
  <si>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</si>
  <si>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</si>
  <si>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</si>
  <si>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</si>
  <si>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</si>
  <si>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</si>
  <si>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</si>
  <si>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</si>
  <si>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</si>
  <si>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</si>
  <si>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</si>
  <si>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</si>
  <si>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</si>
  <si>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</si>
  <si>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</si>
  <si>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</si>
  <si>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</si>
  <si>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</si>
  <si>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</si>
  <si>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</si>
  <si>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</si>
  <si>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</si>
  <si>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</si>
  <si>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</si>
  <si>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</si>
  <si>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</si>
  <si>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</si>
  <si>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</si>
  <si>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</si>
  <si>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</si>
  <si>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</si>
  <si>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</si>
  <si>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</si>
  <si>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</si>
  <si>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</si>
  <si>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</si>
  <si>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</si>
  <si>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</si>
  <si>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</si>
  <si>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</si>
  <si>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</si>
  <si>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</si>
  <si>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</si>
  <si>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</si>
  <si>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</si>
  <si>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</si>
  <si>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</si>
  <si>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</si>
  <si>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</si>
  <si>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</si>
  <si>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</si>
  <si>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</si>
  <si>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</si>
  <si>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</si>
  <si>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</si>
  <si>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</si>
  <si>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</si>
  <si>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</si>
  <si>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</si>
  <si>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</si>
  <si>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</si>
  <si>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</si>
  <si>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</si>
  <si>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</si>
  <si>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</si>
  <si>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</si>
  <si>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</si>
  <si>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</si>
  <si>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</si>
  <si>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</si>
  <si>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</si>
  <si>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</si>
  <si>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</si>
  <si>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</si>
  <si>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</si>
  <si>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</si>
  <si>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</si>
  <si>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</si>
  <si>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</si>
  <si>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</si>
  <si>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</si>
  <si>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</si>
  <si>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</si>
  <si>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</si>
  <si>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</si>
  <si>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</si>
  <si>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</si>
  <si>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</si>
  <si>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</si>
  <si>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</si>
  <si>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</si>
  <si>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</si>
  <si>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</si>
  <si>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</si>
  <si>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</si>
  <si>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</si>
  <si>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</si>
  <si>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</si>
  <si>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</si>
  <si>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</si>
  <si>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</si>
  <si>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</si>
  <si>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</si>
  <si>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</si>
  <si>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</si>
  <si>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</si>
  <si>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</si>
  <si>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</si>
  <si>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</si>
  <si>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</si>
  <si>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</si>
  <si>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</si>
  <si>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</si>
  <si>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</si>
  <si>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</si>
  <si>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</si>
  <si>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</si>
  <si>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</si>
  <si>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</si>
  <si>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</si>
  <si>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</si>
  <si>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</si>
  <si>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</si>
  <si>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</si>
  <si>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</si>
  <si>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</si>
  <si>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</si>
  <si>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</si>
  <si>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</si>
  <si>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</si>
  <si>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</si>
  <si>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</si>
  <si>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</si>
  <si>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</si>
  <si>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</si>
  <si>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</si>
  <si>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</si>
  <si>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</si>
  <si>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</si>
  <si>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</si>
  <si>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</si>
  <si>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</si>
  <si>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</si>
  <si>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</si>
  <si>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</si>
  <si>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</si>
  <si>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</si>
  <si>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</si>
  <si>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</si>
  <si>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</si>
  <si>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</si>
  <si>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</si>
  <si>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</si>
  <si>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</si>
  <si>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</si>
  <si>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</si>
  <si>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</si>
  <si>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</si>
  <si>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</si>
  <si>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</si>
  <si>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</si>
  <si>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</si>
  <si>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</si>
  <si>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</si>
  <si>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</si>
  <si>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</si>
  <si>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</si>
  <si>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</si>
  <si>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</si>
  <si>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</si>
  <si>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</si>
  <si>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</si>
  <si>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</si>
  <si>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</si>
  <si>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</si>
  <si>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</si>
  <si>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</si>
  <si>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</si>
  <si>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</si>
  <si>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</si>
  <si>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</si>
  <si>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</si>
  <si>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</si>
  <si>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</si>
  <si>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</si>
  <si>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</si>
  <si>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</si>
  <si>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</si>
  <si>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</si>
  <si>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</si>
  <si>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</si>
  <si>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</si>
  <si>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</si>
  <si>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</si>
  <si>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</si>
  <si>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</si>
  <si>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</si>
  <si>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</si>
  <si>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</si>
  <si>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</si>
  <si>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</si>
  <si>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</si>
  <si>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</si>
  <si>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</si>
  <si>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</si>
  <si>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</si>
  <si>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</si>
  <si>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</si>
  <si>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</si>
  <si>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</si>
  <si>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</si>
  <si>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</si>
  <si>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</si>
  <si>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</si>
  <si>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</si>
  <si>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</si>
  <si>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</si>
  <si>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</si>
  <si>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</si>
  <si>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</si>
  <si>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</si>
  <si>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</si>
  <si>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</si>
  <si>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</si>
  <si>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</si>
  <si>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</si>
  <si>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</si>
  <si>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</si>
  <si>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</si>
  <si>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</si>
  <si>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</si>
  <si>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</si>
  <si>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</si>
  <si>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</si>
  <si>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</si>
  <si>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</si>
  <si>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</si>
  <si>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</si>
  <si>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</si>
  <si>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</si>
  <si>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</si>
  <si>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</si>
  <si>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</si>
  <si>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</si>
  <si>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</si>
  <si>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</si>
  <si>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</si>
  <si>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</si>
  <si>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</si>
  <si>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</si>
  <si>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</si>
  <si>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</si>
  <si>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</si>
  <si>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</si>
  <si>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</si>
  <si>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</si>
  <si>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</si>
  <si>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</si>
  <si>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</si>
  <si>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</si>
  <si>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</si>
  <si>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</si>
  <si>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</si>
  <si>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</si>
  <si>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</si>
  <si>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</si>
  <si>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</si>
  <si>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</si>
  <si>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</si>
  <si>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</si>
  <si>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</si>
  <si>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</si>
  <si>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</si>
  <si>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</si>
  <si>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</si>
  <si>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</si>
  <si>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</si>
  <si>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</si>
  <si>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</si>
  <si>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</si>
  <si>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</si>
  <si>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</si>
  <si>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</si>
  <si>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</si>
  <si>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</si>
  <si>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</si>
  <si>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</si>
  <si>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</si>
  <si>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</si>
  <si>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</si>
  <si>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</si>
  <si>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</si>
  <si>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</si>
  <si>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</si>
  <si>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</si>
  <si>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</si>
  <si>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</si>
  <si>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</si>
  <si>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</si>
  <si>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</si>
  <si>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</si>
  <si>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</si>
  <si>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</si>
  <si>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</si>
  <si>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</si>
  <si>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</si>
  <si>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</si>
  <si>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</si>
  <si>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</si>
  <si>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</si>
  <si>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</si>
  <si>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</si>
  <si>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</si>
  <si>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</si>
  <si>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</si>
  <si>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</si>
  <si>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</si>
  <si>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</si>
  <si>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</si>
  <si>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</si>
  <si>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</si>
  <si>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</si>
  <si>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</si>
  <si>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</si>
  <si>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</si>
  <si>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</si>
  <si>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</si>
  <si>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</si>
  <si>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</si>
  <si>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</si>
  <si>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</si>
  <si>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</si>
  <si>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</si>
  <si>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</si>
  <si>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</si>
  <si>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</si>
  <si>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</si>
  <si>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</si>
  <si>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</si>
  <si>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</si>
  <si>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</si>
  <si>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</si>
  <si>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</si>
  <si>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</si>
  <si>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</si>
  <si>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</si>
  <si>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</si>
  <si>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</si>
  <si>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</si>
  <si>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</si>
  <si>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</si>
  <si>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</si>
  <si>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</si>
  <si>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</si>
  <si>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</si>
  <si>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</si>
  <si>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</si>
  <si>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</si>
  <si>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</si>
  <si>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</si>
  <si>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</si>
  <si>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</si>
  <si>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</si>
  <si>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</si>
  <si>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</si>
  <si>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</si>
  <si>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</si>
  <si>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</si>
  <si>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</si>
  <si>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</si>
  <si>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</si>
  <si>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</si>
  <si>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</si>
  <si>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</si>
  <si>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</si>
  <si>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</si>
  <si>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</si>
  <si>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</si>
  <si>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</si>
  <si>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</si>
  <si>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</si>
  <si>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</si>
  <si>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</si>
  <si>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</si>
  <si>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</si>
  <si>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</si>
  <si>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</si>
  <si>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</si>
  <si>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</si>
  <si>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</si>
  <si>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</si>
  <si>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</si>
  <si>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</si>
  <si>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</si>
  <si>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</si>
  <si>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</si>
  <si>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</si>
  <si>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</si>
  <si>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</si>
  <si>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</si>
  <si>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</si>
  <si>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</si>
  <si>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</si>
  <si>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</si>
  <si>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</si>
  <si>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</si>
  <si>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</si>
  <si>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</si>
  <si>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</si>
  <si>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</si>
  <si>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</si>
  <si>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</si>
  <si>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</si>
  <si>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</si>
  <si>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</si>
  <si>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</si>
  <si>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</si>
  <si>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</si>
  <si>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</si>
  <si>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</si>
  <si>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</si>
  <si>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</si>
  <si>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</si>
  <si>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</si>
  <si>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</si>
  <si>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</si>
  <si>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</si>
  <si>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</si>
  <si>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</si>
  <si>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</si>
  <si>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</si>
  <si>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</si>
  <si>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</si>
  <si>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</si>
  <si>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</si>
  <si>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</si>
  <si>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</si>
  <si>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</si>
  <si>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</si>
  <si>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</si>
  <si>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</si>
  <si>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</si>
  <si>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</si>
  <si>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</si>
  <si>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</si>
  <si>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</si>
  <si>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</si>
  <si>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</si>
  <si>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</si>
  <si>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</si>
  <si>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</si>
  <si>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</si>
  <si>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</si>
  <si>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</si>
  <si>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</si>
  <si>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</si>
  <si>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</si>
  <si>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</si>
  <si>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</si>
  <si>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</si>
  <si>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</si>
  <si>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</si>
  <si>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</si>
  <si>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</si>
  <si>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</si>
  <si>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</si>
  <si>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</si>
  <si>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</si>
  <si>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</si>
  <si>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</si>
  <si>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</si>
  <si>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</si>
  <si>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</si>
  <si>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</si>
  <si>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</si>
  <si>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</si>
  <si>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</si>
  <si>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</si>
  <si>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</si>
  <si>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</si>
  <si>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</si>
  <si>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</si>
  <si>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</si>
  <si>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</si>
  <si>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</si>
  <si>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</si>
  <si>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</si>
  <si>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</si>
  <si>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</si>
  <si>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</si>
  <si>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</si>
  <si>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</si>
  <si>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</si>
  <si>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</si>
  <si>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</si>
  <si>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</si>
  <si>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</si>
  <si>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</si>
  <si>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</si>
  <si>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</si>
  <si>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</si>
  <si>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</si>
  <si>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</si>
  <si>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</si>
  <si>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</si>
  <si>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</si>
  <si>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</si>
  <si>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</si>
  <si>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</si>
  <si>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</si>
  <si>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</si>
  <si>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</si>
  <si>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</si>
  <si>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</si>
  <si>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</si>
  <si>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</si>
  <si>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</si>
  <si>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</si>
  <si>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</si>
  <si>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</si>
  <si>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</si>
  <si>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</si>
  <si>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</si>
  <si>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</si>
  <si>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</si>
  <si>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</si>
  <si>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</si>
  <si>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</si>
  <si>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</si>
  <si>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</si>
  <si>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</si>
  <si>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</si>
  <si>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</si>
  <si>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</si>
  <si>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</si>
  <si>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</si>
  <si>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</si>
  <si>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</si>
  <si>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</si>
  <si>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</si>
  <si>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</si>
  <si>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</si>
  <si>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</si>
  <si>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</si>
  <si>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</si>
  <si>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</si>
  <si>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</si>
  <si>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</si>
  <si>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</si>
  <si>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</si>
  <si>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</si>
  <si>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</si>
  <si>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</si>
  <si>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</si>
  <si>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</si>
  <si>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</si>
  <si>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</si>
  <si>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</si>
  <si>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</si>
  <si>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</si>
  <si>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</si>
  <si>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</si>
  <si>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</si>
  <si>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</si>
  <si>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</si>
  <si>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</si>
  <si>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</si>
  <si>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</si>
  <si>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</si>
  <si>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</si>
  <si>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</si>
  <si>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</si>
  <si>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</si>
  <si>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</si>
  <si>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</si>
  <si>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</si>
  <si>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</si>
  <si>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</si>
  <si>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</si>
  <si>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</si>
  <si>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</si>
  <si>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</si>
  <si>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</si>
  <si>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</si>
  <si>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</si>
  <si>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</si>
  <si>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</si>
  <si>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</si>
  <si>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</si>
  <si>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</si>
  <si>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</si>
  <si>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</si>
  <si>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</si>
  <si>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</si>
  <si>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</si>
  <si>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</si>
  <si>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</si>
  <si>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</si>
  <si>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</si>
  <si>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</si>
  <si>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</si>
  <si>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</si>
  <si>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</si>
  <si>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</si>
  <si>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</si>
  <si>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</si>
  <si>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</si>
  <si>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</si>
  <si>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</si>
  <si>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</si>
  <si>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</si>
  <si>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</si>
  <si>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</si>
  <si>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</si>
  <si>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</si>
  <si>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</si>
  <si>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</si>
  <si>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</si>
  <si>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</si>
  <si>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</si>
  <si>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</si>
  <si>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</si>
  <si>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</si>
  <si>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</si>
  <si>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</si>
  <si>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</si>
  <si>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</si>
  <si>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</si>
  <si>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</si>
  <si>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</si>
  <si>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</si>
  <si>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</si>
  <si>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</si>
  <si>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</si>
  <si>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</si>
  <si>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</si>
  <si>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</si>
  <si>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</si>
  <si>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</si>
  <si>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</si>
  <si>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</si>
  <si>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</si>
  <si>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</si>
  <si>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</si>
  <si>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</si>
  <si>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</si>
  <si>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</si>
  <si>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</si>
  <si>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</si>
  <si>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</si>
  <si>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</si>
  <si>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</si>
  <si>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</si>
  <si>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</si>
  <si>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</si>
  <si>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</si>
  <si>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</si>
  <si>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</si>
  <si>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</si>
  <si>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</si>
  <si>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</si>
  <si>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</si>
  <si>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</si>
  <si>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</si>
  <si>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</si>
  <si>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</si>
  <si>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</si>
  <si>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</si>
  <si>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</si>
  <si>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</si>
  <si>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</si>
  <si>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</si>
  <si>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</si>
  <si>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</si>
  <si>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</si>
  <si>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</si>
  <si>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</si>
  <si>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</si>
  <si>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</si>
  <si>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</si>
  <si>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</si>
  <si>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</si>
  <si>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</si>
  <si>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</si>
  <si>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</si>
  <si>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</si>
  <si>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</si>
  <si>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</si>
  <si>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</si>
  <si>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</si>
  <si>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</si>
  <si>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</si>
  <si>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</si>
  <si>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</si>
  <si>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</si>
  <si>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</si>
  <si>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</si>
  <si>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</si>
  <si>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</si>
  <si>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</si>
  <si>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</si>
  <si>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</si>
  <si>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</si>
  <si>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</si>
  <si>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</si>
  <si>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</si>
  <si>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</si>
  <si>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</si>
  <si>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</si>
  <si>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</si>
  <si>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</si>
  <si>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</si>
  <si>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</si>
  <si>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</si>
  <si>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</si>
  <si>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</si>
  <si>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</si>
  <si>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</si>
  <si>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</si>
  <si>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</si>
  <si>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</si>
  <si>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</si>
  <si>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</si>
  <si>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</si>
  <si>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</si>
  <si>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</si>
  <si>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</si>
  <si>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</si>
  <si>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</si>
  <si>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</si>
  <si>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</si>
  <si>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</si>
  <si>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</si>
  <si>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</si>
  <si>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</si>
  <si>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</si>
  <si>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</si>
  <si>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</si>
  <si>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</si>
  <si>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</si>
  <si>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</si>
  <si>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</si>
  <si>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</si>
  <si>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</si>
  <si>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</si>
  <si>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</si>
  <si>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</si>
  <si>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</si>
  <si>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</si>
  <si>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</si>
  <si>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</si>
  <si>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</si>
  <si>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</si>
  <si>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</si>
  <si>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</si>
  <si>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</si>
  <si>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</si>
  <si>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</si>
  <si>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</si>
  <si>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</si>
  <si>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</si>
  <si>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</si>
  <si>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</si>
  <si>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</si>
  <si>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</si>
  <si>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</si>
  <si>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</si>
  <si>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</si>
  <si>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</si>
  <si>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</si>
  <si>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</si>
  <si>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</si>
  <si>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</si>
  <si>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</si>
  <si>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</si>
  <si>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</si>
  <si>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</si>
  <si>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</si>
  <si>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</si>
  <si>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</si>
  <si>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</si>
  <si>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</si>
  <si>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</si>
  <si>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</si>
  <si>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</si>
  <si>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</si>
  <si>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</si>
  <si>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</si>
  <si>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</si>
  <si>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</si>
  <si>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</si>
  <si>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</si>
  <si>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</si>
  <si>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</si>
  <si>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</si>
  <si>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</si>
  <si>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</si>
  <si>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</si>
  <si>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</si>
  <si>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</si>
  <si>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</si>
  <si>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</si>
  <si>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</si>
  <si>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</si>
  <si>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</si>
  <si>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</si>
  <si>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</si>
  <si>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</si>
  <si>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</si>
  <si>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</si>
  <si>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</si>
  <si>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</si>
  <si>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</si>
  <si>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</si>
  <si>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</si>
  <si>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</si>
  <si>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</si>
  <si>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</si>
  <si>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</si>
  <si>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</si>
  <si>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</si>
  <si>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</si>
  <si>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</si>
  <si>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</si>
  <si>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</si>
  <si>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</si>
  <si>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</si>
  <si>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</si>
  <si>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</si>
  <si>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</si>
  <si>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</si>
  <si>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</si>
  <si>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</si>
  <si>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</si>
  <si>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</si>
  <si>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</si>
  <si>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</si>
  <si>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</si>
  <si>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</si>
  <si>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</si>
  <si>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</si>
  <si>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</si>
  <si>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</si>
  <si>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</si>
  <si>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</si>
  <si>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</si>
  <si>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</si>
  <si>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</si>
  <si>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</si>
  <si>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</si>
  <si>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</si>
  <si>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</si>
  <si>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</si>
  <si>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</si>
  <si>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</si>
  <si>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</si>
  <si>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</si>
  <si>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</si>
  <si>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</si>
  <si>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</si>
  <si>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</si>
  <si>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</si>
  <si>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</si>
  <si>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</si>
  <si>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</si>
  <si>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</si>
  <si>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</si>
  <si>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</si>
  <si>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</si>
  <si>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</si>
  <si>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</si>
  <si>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</si>
  <si>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</si>
  <si>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</si>
  <si>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</si>
  <si>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</si>
  <si>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</si>
  <si>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</si>
  <si>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</si>
  <si>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</si>
  <si>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</si>
  <si>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</si>
  <si>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</si>
  <si>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</si>
  <si>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</si>
  <si>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</si>
  <si>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</si>
  <si>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</si>
  <si>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</si>
  <si>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</si>
  <si>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</si>
  <si>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</si>
  <si>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</si>
  <si>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</si>
  <si>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</si>
  <si>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</si>
  <si>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</si>
  <si>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</si>
  <si>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</si>
  <si>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</si>
  <si>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</si>
  <si>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</si>
  <si>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</si>
  <si>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</si>
  <si>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</si>
  <si>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</si>
  <si>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</si>
  <si>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</si>
  <si>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</si>
  <si>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</si>
  <si>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</si>
  <si>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</si>
  <si>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</si>
  <si>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</si>
  <si>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</si>
  <si>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</si>
  <si>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</si>
  <si>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</si>
  <si>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</si>
  <si>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</si>
  <si>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</si>
  <si>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</si>
  <si>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</si>
  <si>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</si>
  <si>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</si>
  <si>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</si>
  <si>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</si>
  <si>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</si>
  <si>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</si>
  <si>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</si>
  <si>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</si>
  <si>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</si>
  <si>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</si>
  <si>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</si>
  <si>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</si>
  <si>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</si>
  <si>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</si>
  <si>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</si>
  <si>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</si>
  <si>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</si>
  <si>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</si>
  <si>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</si>
  <si>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</si>
  <si>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</si>
  <si>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</si>
  <si>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</si>
  <si>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</si>
  <si>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</si>
  <si>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</si>
  <si>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</si>
  <si>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</si>
  <si>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</si>
  <si>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</si>
  <si>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</si>
  <si>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</si>
  <si>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</si>
  <si>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</si>
  <si>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</si>
  <si>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</si>
  <si>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</si>
  <si>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</si>
  <si>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</si>
  <si>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</si>
  <si>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</si>
  <si>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</si>
  <si>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</si>
  <si>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</si>
  <si>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</si>
  <si>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</si>
  <si>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</si>
  <si>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</si>
  <si>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</si>
  <si>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</si>
  <si>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</si>
  <si>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</si>
  <si>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</si>
  <si>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</si>
  <si>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</si>
  <si>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</si>
  <si>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</si>
  <si>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</si>
  <si>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</si>
  <si>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</si>
  <si>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</si>
  <si>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</si>
  <si>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</si>
  <si>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</si>
  <si>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</si>
  <si>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</si>
  <si>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</si>
  <si>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</si>
  <si>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</si>
  <si>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</si>
  <si>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</si>
  <si>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</si>
  <si>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</si>
  <si>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</si>
  <si>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</si>
  <si>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</si>
  <si>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</si>
  <si>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</si>
  <si>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</si>
  <si>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</si>
  <si>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</si>
  <si>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</si>
  <si>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</si>
  <si>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</si>
  <si>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</si>
  <si>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</si>
  <si>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</si>
  <si>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</si>
  <si>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</si>
  <si>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</si>
  <si>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</si>
  <si>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</si>
  <si>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</si>
  <si>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</si>
  <si>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</si>
  <si>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</si>
  <si>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</si>
  <si>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</si>
  <si>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</si>
  <si>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</si>
  <si>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</si>
  <si>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</si>
  <si>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</si>
  <si>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</si>
  <si>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</si>
  <si>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</si>
  <si>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</si>
  <si>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</si>
  <si>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</si>
  <si>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</si>
  <si>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</si>
  <si>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</si>
  <si>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</si>
  <si>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</si>
  <si>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</si>
  <si>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</si>
  <si>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</si>
  <si>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</si>
  <si>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</si>
  <si>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</si>
  <si>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</si>
  <si>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</si>
  <si>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</si>
  <si>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</si>
  <si>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</si>
  <si>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</si>
  <si>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</si>
  <si>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</si>
  <si>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</si>
  <si>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</si>
  <si>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</si>
  <si>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</si>
  <si>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</si>
  <si>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</si>
  <si>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</si>
  <si>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</si>
  <si>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</si>
  <si>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</si>
  <si>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</si>
  <si>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</si>
  <si>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</si>
  <si>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</si>
  <si>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</si>
  <si>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</si>
  <si>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</si>
  <si>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</si>
  <si>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</si>
  <si>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</si>
  <si>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</si>
  <si>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</si>
  <si>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</si>
  <si>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</si>
  <si>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</si>
  <si>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</si>
  <si>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</si>
  <si>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</si>
  <si>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</si>
  <si>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</si>
  <si>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</si>
  <si>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</si>
  <si>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</si>
  <si>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</si>
  <si>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</si>
  <si>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</si>
  <si>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</si>
  <si>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</si>
  <si>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</si>
  <si>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</si>
  <si>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</si>
  <si>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</si>
  <si>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</si>
  <si>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</si>
  <si>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</si>
  <si>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</si>
  <si>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</si>
  <si>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</si>
  <si>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</si>
  <si>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</si>
  <si>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</si>
  <si>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</si>
  <si>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</si>
  <si>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</si>
  <si>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</si>
  <si>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</si>
  <si>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</si>
  <si>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</si>
  <si>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</si>
  <si>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</si>
  <si>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</si>
  <si>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</si>
  <si>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</si>
  <si>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</si>
  <si>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</si>
  <si>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</si>
  <si>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</si>
  <si>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</si>
  <si>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</si>
  <si>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</si>
  <si>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</si>
  <si>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</si>
  <si>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</si>
  <si>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</si>
  <si>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</si>
  <si>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</si>
  <si>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</si>
  <si>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</si>
  <si>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</si>
  <si>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</si>
  <si>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</si>
  <si>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</si>
  <si>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</si>
  <si>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</si>
  <si>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</si>
  <si>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</si>
  <si>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</si>
  <si>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</si>
  <si>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</si>
  <si>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</si>
  <si>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</si>
  <si>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</si>
  <si>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</si>
  <si>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</si>
  <si>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</si>
  <si>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</si>
  <si>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</si>
  <si>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</si>
  <si>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</si>
  <si>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</si>
  <si>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</si>
  <si>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</si>
  <si>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</si>
  <si>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</si>
  <si>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</si>
  <si>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</si>
  <si>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</si>
  <si>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</si>
  <si>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</si>
  <si>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</si>
  <si>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</si>
  <si>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</si>
  <si>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</si>
  <si>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</si>
  <si>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</si>
  <si>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</si>
  <si>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</si>
  <si>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</si>
  <si>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</si>
  <si>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</si>
  <si>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</si>
  <si>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</si>
  <si>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</si>
  <si>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</si>
  <si>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</si>
  <si>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</si>
  <si>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</si>
  <si>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</si>
  <si>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</si>
  <si>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</si>
  <si>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</si>
  <si>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</si>
  <si>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</si>
  <si>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</si>
  <si>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</si>
  <si>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</si>
  <si>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</si>
  <si>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</si>
  <si>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</si>
  <si>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</si>
  <si>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</si>
  <si>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</si>
  <si>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</si>
  <si>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</si>
  <si>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</si>
  <si>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</si>
  <si>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</si>
  <si>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</si>
  <si>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</si>
  <si>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</si>
  <si>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</si>
  <si>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</si>
  <si>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</si>
  <si>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</si>
  <si>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</si>
  <si>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</si>
  <si>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</si>
  <si>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</si>
  <si>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</si>
  <si>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</si>
  <si>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</si>
  <si>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</si>
  <si>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</si>
  <si>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</si>
  <si>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</si>
  <si>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</si>
  <si>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</si>
  <si>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</si>
  <si>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</si>
  <si>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</si>
  <si>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</si>
  <si>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</si>
  <si>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</si>
  <si>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</si>
  <si>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</si>
  <si>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</si>
  <si>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</si>
  <si>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</si>
  <si>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</si>
  <si>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</si>
  <si>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</si>
  <si>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</si>
  <si>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</si>
  <si>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</si>
  <si>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</si>
  <si>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</si>
  <si>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</si>
  <si>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</si>
  <si>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</si>
  <si>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</si>
  <si>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</si>
  <si>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</si>
  <si>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</si>
  <si>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</si>
  <si>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</si>
  <si>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</si>
  <si>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</si>
  <si>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</si>
  <si>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</si>
  <si>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</si>
  <si>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</si>
  <si>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</si>
  <si>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</si>
  <si>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</si>
  <si>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</si>
  <si>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</si>
  <si>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</si>
  <si>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</si>
  <si>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</si>
  <si>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</si>
  <si>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</si>
  <si>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</si>
  <si>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</si>
  <si>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</si>
  <si>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</si>
  <si>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</si>
  <si>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</si>
  <si>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</si>
  <si>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</si>
  <si>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</si>
  <si>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</si>
  <si>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</si>
  <si>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</si>
  <si>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</si>
  <si>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</si>
  <si>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</si>
  <si>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</si>
  <si>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</si>
  <si>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</si>
  <si>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</si>
  <si>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</si>
  <si>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</si>
  <si>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</si>
  <si>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</si>
  <si>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</si>
  <si>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</si>
  <si>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</si>
  <si>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</si>
  <si>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</si>
  <si>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</si>
  <si>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</si>
  <si>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</si>
  <si>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</si>
  <si>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</si>
  <si>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</si>
  <si>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</si>
  <si>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</si>
  <si>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</si>
  <si>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</si>
  <si>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</si>
  <si>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</si>
  <si>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</si>
  <si>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</si>
  <si>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</si>
  <si>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</si>
  <si>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</si>
  <si>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</si>
  <si>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</si>
  <si>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</si>
  <si>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</si>
  <si>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</si>
  <si>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</si>
  <si>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</si>
  <si>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</si>
  <si>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</si>
  <si>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</si>
  <si>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</si>
  <si>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</si>
  <si>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</si>
  <si>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</si>
  <si>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</si>
  <si>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</si>
  <si>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</si>
  <si>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</si>
  <si>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</si>
  <si>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</si>
  <si>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</si>
  <si>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</si>
  <si>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</si>
  <si>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</si>
  <si>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</si>
  <si>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</si>
  <si>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</si>
  <si>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</si>
  <si>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</si>
  <si>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</si>
  <si>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</si>
  <si>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</si>
  <si>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</si>
  <si>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</si>
  <si>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</si>
  <si>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</si>
  <si>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</si>
  <si>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</si>
  <si>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</si>
  <si>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</si>
  <si>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</si>
  <si>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</si>
  <si>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</si>
  <si>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</si>
  <si>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</si>
  <si>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</si>
  <si>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</si>
  <si>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</si>
  <si>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</si>
  <si>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</si>
  <si>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</si>
  <si>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</si>
  <si>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</si>
  <si>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</si>
  <si>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</si>
  <si>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</si>
  <si>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</si>
  <si>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</si>
  <si>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</si>
  <si>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</si>
  <si>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</si>
  <si>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</si>
  <si>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</si>
  <si>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</si>
  <si>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</si>
  <si>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</si>
  <si>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</si>
  <si>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</si>
  <si>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</si>
  <si>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</si>
  <si>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</si>
  <si>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</si>
  <si>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</si>
  <si>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</si>
  <si>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</si>
  <si>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</si>
  <si>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</si>
  <si>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</si>
  <si>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</si>
  <si>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</si>
  <si>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</si>
  <si>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</si>
  <si>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</si>
  <si>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</si>
  <si>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</si>
  <si>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</si>
  <si>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</si>
  <si>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</si>
  <si>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</si>
  <si>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</si>
  <si>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</si>
  <si>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</si>
  <si>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</si>
  <si>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</si>
  <si>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</si>
  <si>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</si>
  <si>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</si>
  <si>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</si>
  <si>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</si>
  <si>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</si>
  <si>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</si>
  <si>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</si>
  <si>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</si>
  <si>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</si>
  <si>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</si>
  <si>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</si>
  <si>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</si>
  <si>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</si>
  <si>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</si>
  <si>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</si>
  <si>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</si>
  <si>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</si>
  <si>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</si>
  <si>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</si>
  <si>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</si>
  <si>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</si>
  <si>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</si>
  <si>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</si>
  <si>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</si>
  <si>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</si>
  <si>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</si>
  <si>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</si>
  <si>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</si>
  <si>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</si>
  <si>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</si>
  <si>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</si>
  <si>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</si>
  <si>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</si>
  <si>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</si>
  <si>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</si>
  <si>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</si>
  <si>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</si>
  <si>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</si>
  <si>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</si>
  <si>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</si>
  <si>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</si>
  <si>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</si>
  <si>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</si>
  <si>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</si>
  <si>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</si>
  <si>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</si>
  <si>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</si>
  <si>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</si>
  <si>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</si>
  <si>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</si>
  <si>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</si>
  <si>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</si>
  <si>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</si>
  <si>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</si>
  <si>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</si>
  <si>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</si>
  <si>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</si>
  <si>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</si>
  <si>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</si>
  <si>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</si>
  <si>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</si>
  <si>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</si>
  <si>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</si>
  <si>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</si>
  <si>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</si>
  <si>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</si>
  <si>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</si>
  <si>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</si>
  <si>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</si>
  <si>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</si>
  <si>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</si>
  <si>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</si>
  <si>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</si>
  <si>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</si>
  <si>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</si>
  <si>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</si>
  <si>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</si>
  <si>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</si>
  <si>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</si>
  <si>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</si>
  <si>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</si>
  <si>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</si>
  <si>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</si>
  <si>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</si>
  <si>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</si>
  <si>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</si>
  <si>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</si>
  <si>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</si>
  <si>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</si>
  <si>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</si>
  <si>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</si>
  <si>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</si>
  <si>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</si>
  <si>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</si>
  <si>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</si>
  <si>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</si>
  <si>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</si>
  <si>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</si>
  <si>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</si>
  <si>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</si>
  <si>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</si>
  <si>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</si>
  <si>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</si>
  <si>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</si>
  <si>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</si>
  <si>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</si>
  <si>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</si>
  <si>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</si>
  <si>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</si>
  <si>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</si>
  <si>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</si>
  <si>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</si>
  <si>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</si>
  <si>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</si>
  <si>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</si>
  <si>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</si>
  <si>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</si>
  <si>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</si>
  <si>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</si>
  <si>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</si>
  <si>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</si>
  <si>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</si>
  <si>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</si>
  <si>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</si>
  <si>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</si>
  <si>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</si>
  <si>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</si>
  <si>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</si>
  <si>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</si>
  <si>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</si>
  <si>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</si>
  <si>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</si>
  <si>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</si>
  <si>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</si>
  <si>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</si>
  <si>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</si>
  <si>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</si>
  <si>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</si>
  <si>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</si>
  <si>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</si>
  <si>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</si>
  <si>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</si>
  <si>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</si>
  <si>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</si>
  <si>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</si>
  <si>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</si>
  <si>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</si>
  <si>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</si>
  <si>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</si>
  <si>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</si>
  <si>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</si>
  <si>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</si>
  <si>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</si>
  <si>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</si>
  <si>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</si>
  <si>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</si>
  <si>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</si>
  <si>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</si>
  <si>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</si>
  <si>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</si>
  <si>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</si>
  <si>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</si>
  <si>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</si>
  <si>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</si>
  <si>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</si>
  <si>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</si>
  <si>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</si>
  <si>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</si>
  <si>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</si>
  <si>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</si>
  <si>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</si>
  <si>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</si>
  <si>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</si>
  <si>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</si>
  <si>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</si>
  <si>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</si>
  <si>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</si>
  <si>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</si>
  <si>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</si>
  <si>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</si>
  <si>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</si>
  <si>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</si>
  <si>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</si>
  <si>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</si>
  <si>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</si>
  <si>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</si>
  <si>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</si>
  <si>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</si>
  <si>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</si>
  <si>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</si>
  <si>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</si>
  <si>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</si>
  <si>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</si>
  <si>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</si>
  <si>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</si>
  <si>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</si>
  <si>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</si>
  <si>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</si>
  <si>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</si>
  <si>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</si>
  <si>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</si>
  <si>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</si>
  <si>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</si>
  <si>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</si>
  <si>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</si>
  <si>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</si>
  <si>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</si>
  <si>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</si>
  <si>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</si>
  <si>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</si>
  <si>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</si>
  <si>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</si>
  <si>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</si>
  <si>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</si>
  <si>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</si>
  <si>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</si>
  <si>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</si>
  <si>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</si>
  <si>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</si>
  <si>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</si>
  <si>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</si>
  <si>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</si>
  <si>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</si>
  <si>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</si>
  <si>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</si>
  <si>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</si>
  <si>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</si>
  <si>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</si>
  <si>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</si>
  <si>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</si>
  <si>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</si>
  <si>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</si>
  <si>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</si>
  <si>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</si>
  <si>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</si>
  <si>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</si>
  <si>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</si>
  <si>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</si>
  <si>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</si>
  <si>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</si>
  <si>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</si>
  <si>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</si>
  <si>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</si>
  <si>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</si>
  <si>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</si>
  <si>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</si>
  <si>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</si>
  <si>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</si>
  <si>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</si>
  <si>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</si>
  <si>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</si>
  <si>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</si>
  <si>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</si>
  <si>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</si>
  <si>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</si>
  <si>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</si>
  <si>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</si>
  <si>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</si>
  <si>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</si>
  <si>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</si>
  <si>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</si>
  <si>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</si>
  <si>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</si>
  <si>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</si>
  <si>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</si>
  <si>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</si>
  <si>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</si>
  <si>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</si>
  <si>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</si>
  <si>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</si>
  <si>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</si>
  <si>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</si>
  <si>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</si>
  <si>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</si>
  <si>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</si>
  <si>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</si>
  <si>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</si>
  <si>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</si>
  <si>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</si>
  <si>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</si>
  <si>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</si>
  <si>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</si>
  <si>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</si>
  <si>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</si>
  <si>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</si>
  <si>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</si>
  <si>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</si>
  <si>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</si>
  <si>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</si>
  <si>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</si>
  <si>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</si>
  <si>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</si>
  <si>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</si>
  <si>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</si>
  <si>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</si>
  <si>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</si>
  <si>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</si>
  <si>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</si>
  <si>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</si>
  <si>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</si>
  <si>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</si>
  <si>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</si>
  <si>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</si>
  <si>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</si>
  <si>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</si>
  <si>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</si>
  <si>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</si>
  <si>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</si>
  <si>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</si>
  <si>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</si>
  <si>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</si>
  <si>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</si>
  <si>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</si>
  <si>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</si>
  <si>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</si>
  <si>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</si>
  <si>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</si>
  <si>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</si>
  <si>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</si>
  <si>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</si>
  <si>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</si>
  <si>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</si>
  <si>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</si>
  <si>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</si>
  <si>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</si>
  <si>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</si>
  <si>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</si>
  <si>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</si>
  <si>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</si>
  <si>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</si>
  <si>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</si>
  <si>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</si>
  <si>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</si>
  <si>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</si>
  <si>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</si>
  <si>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</si>
  <si>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</si>
  <si>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</si>
  <si>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</si>
  <si>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</si>
  <si>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</si>
  <si>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</si>
  <si>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</si>
  <si>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</si>
  <si>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</si>
  <si>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</si>
  <si>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</si>
  <si>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</si>
  <si>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</si>
  <si>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</si>
  <si>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</si>
  <si>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</si>
  <si>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</si>
  <si>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</si>
  <si>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</si>
  <si>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</si>
  <si>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</si>
  <si>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</si>
  <si>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</si>
  <si>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</si>
  <si>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</si>
  <si>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</si>
  <si>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</si>
  <si>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</si>
  <si>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</si>
  <si>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</si>
  <si>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</si>
  <si>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</si>
  <si>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</si>
  <si>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</si>
  <si>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</si>
  <si>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</si>
  <si>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</si>
  <si>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</si>
  <si>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</si>
  <si>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</si>
  <si>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</si>
  <si>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</si>
  <si>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</si>
  <si>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</si>
  <si>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</si>
  <si>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</si>
  <si>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</si>
  <si>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</si>
  <si>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</si>
  <si>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</si>
  <si>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</si>
  <si>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</si>
  <si>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</si>
  <si>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</si>
  <si>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</si>
  <si>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</si>
  <si>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</si>
  <si>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</si>
  <si>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</si>
  <si>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</si>
  <si>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</si>
  <si>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</si>
  <si>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</si>
  <si>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</si>
  <si>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</si>
  <si>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</si>
  <si>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</si>
  <si>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</si>
  <si>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</si>
  <si>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</si>
  <si>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</si>
  <si>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</si>
  <si>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</si>
  <si>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</si>
  <si>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</si>
  <si>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</si>
  <si>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</si>
  <si>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</si>
  <si>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</si>
  <si>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</si>
  <si>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</si>
  <si>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</si>
  <si>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</si>
  <si>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</si>
  <si>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</si>
  <si>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</si>
  <si>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</si>
  <si>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</si>
  <si>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</si>
  <si>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</si>
  <si>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</si>
  <si>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</si>
  <si>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</si>
  <si>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</si>
  <si>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</si>
  <si>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</si>
  <si>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</si>
  <si>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</si>
  <si>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</si>
  <si>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</si>
  <si>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</si>
  <si>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</si>
  <si>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</si>
  <si>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</si>
  <si>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</si>
  <si>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</si>
  <si>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</si>
  <si>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</si>
  <si>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</si>
  <si>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</si>
  <si>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</si>
  <si>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</si>
  <si>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</si>
  <si>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</si>
  <si>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</si>
  <si>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</si>
  <si>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</si>
  <si>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</si>
  <si>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</si>
  <si>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</si>
  <si>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</si>
  <si>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</si>
  <si>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</si>
  <si>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</si>
  <si>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</si>
  <si>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</si>
  <si>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</si>
  <si>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</si>
  <si>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</si>
  <si>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</si>
  <si>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</si>
  <si>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</si>
  <si>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</si>
  <si>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</si>
  <si>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</si>
  <si>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</si>
  <si>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</si>
  <si>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</si>
  <si>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</si>
  <si>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</si>
  <si>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</si>
  <si>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</si>
  <si>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</si>
  <si>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</si>
  <si>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</si>
  <si>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</si>
  <si>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</si>
  <si>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</si>
  <si>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</si>
  <si>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</si>
  <si>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</si>
  <si>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</si>
  <si>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</si>
  <si>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</si>
  <si>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</si>
  <si>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</si>
  <si>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</si>
  <si>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</si>
  <si>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</si>
  <si>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</si>
  <si>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</si>
  <si>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</si>
  <si>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</si>
  <si>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</si>
  <si>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</si>
  <si>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</si>
  <si>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</si>
  <si>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</si>
  <si>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</si>
  <si>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</si>
  <si>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</si>
  <si>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</si>
  <si>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</si>
  <si>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</si>
  <si>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</si>
  <si>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</si>
  <si>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</si>
  <si>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</si>
  <si>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</si>
  <si>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</si>
  <si>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</si>
  <si>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</si>
  <si>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</si>
  <si>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</si>
  <si>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</si>
  <si>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</si>
  <si>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</si>
  <si>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</si>
  <si>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</si>
  <si>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</si>
  <si>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</si>
  <si>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</si>
  <si>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</si>
  <si>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</si>
  <si>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</si>
  <si>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</si>
  <si>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</si>
  <si>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</si>
  <si>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</si>
  <si>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</si>
  <si>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</si>
  <si>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</si>
  <si>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</si>
  <si>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</si>
  <si>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</si>
  <si>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</si>
  <si>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</si>
  <si>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</si>
  <si>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</si>
  <si>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</si>
  <si>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</si>
  <si>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</si>
  <si>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</si>
  <si>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</si>
  <si>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</si>
  <si>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</si>
  <si>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</si>
  <si>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</si>
  <si>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</si>
  <si>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</si>
  <si>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</si>
  <si>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</si>
  <si>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</si>
  <si>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</si>
  <si>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</si>
  <si>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</si>
  <si>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</si>
  <si>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</si>
  <si>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</si>
  <si>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</si>
  <si>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</si>
  <si>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</si>
  <si>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</si>
  <si>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</si>
  <si>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</si>
  <si>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</si>
  <si>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</si>
  <si>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</si>
  <si>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</si>
  <si>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</si>
  <si>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</si>
  <si>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</si>
  <si>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</si>
  <si>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</si>
  <si>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</si>
  <si>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</si>
  <si>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</si>
  <si>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</si>
  <si>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</si>
  <si>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</si>
  <si>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</si>
  <si>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</si>
  <si>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</si>
  <si>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</si>
  <si>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</si>
  <si>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</si>
  <si>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</si>
  <si>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</si>
  <si>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</si>
  <si>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</si>
  <si>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</si>
  <si>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</si>
  <si>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</si>
  <si>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</si>
  <si>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</si>
  <si>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</si>
  <si>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</si>
  <si>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</si>
  <si>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</si>
  <si>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</si>
  <si>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</si>
  <si>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</si>
  <si>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</si>
  <si>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</si>
  <si>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</si>
  <si>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</si>
  <si>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</si>
  <si>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</si>
  <si>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</si>
  <si>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</si>
  <si>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</si>
  <si>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</si>
  <si>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</si>
  <si>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</si>
  <si>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</si>
  <si>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</si>
  <si>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</si>
  <si>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</si>
  <si>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</si>
  <si>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</si>
  <si>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</si>
  <si>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</si>
  <si>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</si>
  <si>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</si>
  <si>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</si>
  <si>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</si>
  <si>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</si>
  <si>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</si>
  <si>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</si>
  <si>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</si>
  <si>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</si>
  <si>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</si>
  <si>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</si>
  <si>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</si>
  <si>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</si>
  <si>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</si>
  <si>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</si>
  <si>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</si>
  <si>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</si>
  <si>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</si>
  <si>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</si>
  <si>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</si>
  <si>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</si>
  <si>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</si>
  <si>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</si>
  <si>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</si>
  <si>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</si>
  <si>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</si>
  <si>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</si>
  <si>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</si>
  <si>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</si>
  <si>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</si>
  <si>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</si>
  <si>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</si>
  <si>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</si>
  <si>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</si>
  <si>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</si>
  <si>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</si>
  <si>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</si>
  <si>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</si>
  <si>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</si>
  <si>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</si>
  <si>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</si>
  <si>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</si>
  <si>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</si>
  <si>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</si>
  <si>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</si>
  <si>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</si>
  <si>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</si>
  <si>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</si>
  <si>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</si>
  <si>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</si>
  <si>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</si>
  <si>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</si>
  <si>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</si>
  <si>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</si>
  <si>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</si>
  <si>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</si>
  <si>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</si>
  <si>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</si>
  <si>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</si>
  <si>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</si>
  <si>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</si>
  <si>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</si>
  <si>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</si>
  <si>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</si>
  <si>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</si>
  <si>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</si>
  <si>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</si>
  <si>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</si>
  <si>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</si>
  <si>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</si>
  <si>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</si>
  <si>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</si>
  <si>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</si>
  <si>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</si>
  <si>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</si>
  <si>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</si>
  <si>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</si>
  <si>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</si>
  <si>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</si>
  <si>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</si>
  <si>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</si>
  <si>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</si>
  <si>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</si>
  <si>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</si>
  <si>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</si>
  <si>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</si>
  <si>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</si>
  <si>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</si>
  <si>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</si>
  <si>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</si>
  <si>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</si>
  <si>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</si>
  <si>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</si>
  <si>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</si>
  <si>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</si>
  <si>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</si>
  <si>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</si>
  <si>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</si>
  <si>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</si>
  <si>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</si>
  <si>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</si>
  <si>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</si>
  <si>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</si>
  <si>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</si>
  <si>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</si>
  <si>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</si>
  <si>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</si>
  <si>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</si>
  <si>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</si>
  <si>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</si>
  <si>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</si>
  <si>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</si>
  <si>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</si>
  <si>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</si>
  <si>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</si>
  <si>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</si>
  <si>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</si>
  <si>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</si>
  <si>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</si>
  <si>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</si>
  <si>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</si>
  <si>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</si>
  <si>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</si>
  <si>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</si>
  <si>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</si>
  <si>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</si>
  <si>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</si>
  <si>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</si>
  <si>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</si>
  <si>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</si>
  <si>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</si>
  <si>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</si>
  <si>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</si>
  <si>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</si>
  <si>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</si>
  <si>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</si>
  <si>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</si>
  <si>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</si>
  <si>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</si>
  <si>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</si>
  <si>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</si>
  <si>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</si>
  <si>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</si>
  <si>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</si>
  <si>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</si>
  <si>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</si>
  <si>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</si>
  <si>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</si>
  <si>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</si>
  <si>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</si>
  <si>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</si>
  <si>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</si>
  <si>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</si>
  <si>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</si>
  <si>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</si>
  <si>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</si>
  <si>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</si>
  <si>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</si>
  <si>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</si>
  <si>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</si>
  <si>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</si>
  <si>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</si>
  <si>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</si>
  <si>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</si>
  <si>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</si>
  <si>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</si>
  <si>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</si>
  <si>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</si>
  <si>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</si>
  <si>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</si>
  <si>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</si>
  <si>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</si>
  <si>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</si>
  <si>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</si>
  <si>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</si>
  <si>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</si>
  <si>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</si>
  <si>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</si>
  <si>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</si>
  <si>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</si>
  <si>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</si>
  <si>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</si>
  <si>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</si>
  <si>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</si>
  <si>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</si>
  <si>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</si>
  <si>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</si>
  <si>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</si>
  <si>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</si>
  <si>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</si>
  <si>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</si>
  <si>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</si>
  <si>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</si>
  <si>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</si>
  <si>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</si>
  <si>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</si>
  <si>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</si>
  <si>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</si>
  <si>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</si>
  <si>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</si>
  <si>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</si>
  <si>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</si>
  <si>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</si>
  <si>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</si>
  <si>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</si>
  <si>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</si>
  <si>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</si>
  <si>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</si>
  <si>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</si>
  <si>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</si>
  <si>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</si>
  <si>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</si>
  <si>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</si>
  <si>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</si>
  <si>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</si>
  <si>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</si>
  <si>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</si>
  <si>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</si>
  <si>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</si>
  <si>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</si>
  <si>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</si>
  <si>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</si>
  <si>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</si>
  <si>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</si>
  <si>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</si>
  <si>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</si>
  <si>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</si>
  <si>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</si>
  <si>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</si>
  <si>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</si>
  <si>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</si>
  <si>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</si>
  <si>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</si>
  <si>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</si>
  <si>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</si>
  <si>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</si>
  <si>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</si>
  <si>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</si>
  <si>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</si>
  <si>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</si>
  <si>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</si>
  <si>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</si>
  <si>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</si>
  <si>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</si>
  <si>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</si>
  <si>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</si>
  <si>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</si>
  <si>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</si>
  <si>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</si>
  <si>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</si>
  <si>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</si>
  <si>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</si>
  <si>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</si>
  <si>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</si>
  <si>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</si>
  <si>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</si>
  <si>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</si>
  <si>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</si>
  <si>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</si>
  <si>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</si>
  <si>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</si>
  <si>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</si>
  <si>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</si>
  <si>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</si>
  <si>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</si>
  <si>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</si>
  <si>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</si>
  <si>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</si>
  <si>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</si>
  <si>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</si>
  <si>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</si>
  <si>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</si>
  <si>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</si>
  <si>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</si>
  <si>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</si>
  <si>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</si>
  <si>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</si>
  <si>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</si>
  <si>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</si>
  <si>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</si>
  <si>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</si>
  <si>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</si>
  <si>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</si>
  <si>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</si>
  <si>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</si>
  <si>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</si>
  <si>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</si>
  <si>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</si>
  <si>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</si>
  <si>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</si>
  <si>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</si>
  <si>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</si>
  <si>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</si>
  <si>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</si>
  <si>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</si>
  <si>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</si>
  <si>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</si>
  <si>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</si>
  <si>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</si>
  <si>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</si>
  <si>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</si>
  <si>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</si>
  <si>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</si>
  <si>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</si>
  <si>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</si>
  <si>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</si>
  <si>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</si>
  <si>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</si>
  <si>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</si>
  <si>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</si>
  <si>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</si>
  <si>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</si>
  <si>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</si>
  <si>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</si>
  <si>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</si>
  <si>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</si>
  <si>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</si>
  <si>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</si>
  <si>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</si>
  <si>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</si>
  <si>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</si>
  <si>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</si>
  <si>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</si>
  <si>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</si>
  <si>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</si>
  <si>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</si>
  <si>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</si>
  <si>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</si>
  <si>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</si>
  <si>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</si>
  <si>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</si>
  <si>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</si>
  <si>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</si>
  <si>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</si>
  <si>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</si>
  <si>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</si>
  <si>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</si>
  <si>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</si>
  <si>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</si>
  <si>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</si>
  <si>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</si>
  <si>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</si>
  <si>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</si>
  <si>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</si>
  <si>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</si>
  <si>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</si>
  <si>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</si>
  <si>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</si>
  <si>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</si>
  <si>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</si>
  <si>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</si>
  <si>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</si>
  <si>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</si>
  <si>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</si>
  <si>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</si>
  <si>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</si>
  <si>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</si>
  <si>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</si>
  <si>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</si>
  <si>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</si>
  <si>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</si>
  <si>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</si>
  <si>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</si>
  <si>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</si>
  <si>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</si>
  <si>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</si>
  <si>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</si>
  <si>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</si>
  <si>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</si>
  <si>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</si>
  <si>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</si>
  <si>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</si>
  <si>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</si>
  <si>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</si>
  <si>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</si>
  <si>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</si>
  <si>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</si>
  <si>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</si>
  <si>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</si>
  <si>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</si>
  <si>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</si>
  <si>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</si>
  <si>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</si>
  <si>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</si>
  <si>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</si>
  <si>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</si>
  <si>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</si>
  <si>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</si>
  <si>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</si>
  <si>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</si>
  <si>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</si>
  <si>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</si>
  <si>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</si>
  <si>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</si>
  <si>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</si>
  <si>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</si>
  <si>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</si>
  <si>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</si>
  <si>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</si>
  <si>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</si>
  <si>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</si>
  <si>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</si>
  <si>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</si>
  <si>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</si>
  <si>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</si>
  <si>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</si>
  <si>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</si>
  <si>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</si>
  <si>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</si>
  <si>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</si>
  <si>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</si>
  <si>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</si>
  <si>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</si>
  <si>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</si>
  <si>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</si>
  <si>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</si>
  <si>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</si>
  <si>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</si>
  <si>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</si>
  <si>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</si>
  <si>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</si>
  <si>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</si>
  <si>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</si>
  <si>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</si>
  <si>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</si>
  <si>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</si>
  <si>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</si>
  <si>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</si>
  <si>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</si>
  <si>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</si>
  <si>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</si>
  <si>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</si>
  <si>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</si>
  <si>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</si>
  <si>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</si>
  <si>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</si>
  <si>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</si>
  <si>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</si>
  <si>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</si>
  <si>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</si>
  <si>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</si>
  <si>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</si>
  <si>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</si>
  <si>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</si>
  <si>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</si>
  <si>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</si>
  <si>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</si>
  <si>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</si>
  <si>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</si>
  <si>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</si>
  <si>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</si>
  <si>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</si>
  <si>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</si>
  <si>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</si>
  <si>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</si>
  <si>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</si>
  <si>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</si>
  <si>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</si>
  <si>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</si>
  <si>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</si>
  <si>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</si>
  <si>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</si>
  <si>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</si>
  <si>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</si>
  <si>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</si>
  <si>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</si>
  <si>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</si>
  <si>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</si>
  <si>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</si>
  <si>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</si>
  <si>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</si>
  <si>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</si>
  <si>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</si>
  <si>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</si>
  <si>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</si>
  <si>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</si>
  <si>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</si>
  <si>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</si>
  <si>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</si>
  <si>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</si>
  <si>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</si>
  <si>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</si>
  <si>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</si>
  <si>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</si>
  <si>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</si>
  <si>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</si>
  <si>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</si>
  <si>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</si>
  <si>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</si>
  <si>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</si>
  <si>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</si>
  <si>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</si>
  <si>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</si>
  <si>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</si>
  <si>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</si>
  <si>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</si>
  <si>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</si>
  <si>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</si>
  <si>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</si>
  <si>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</si>
  <si>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</si>
  <si>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</si>
  <si>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</si>
  <si>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</si>
  <si>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</si>
  <si>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</si>
  <si>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</si>
  <si>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</si>
  <si>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</si>
  <si>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</si>
  <si>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</si>
  <si>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</si>
  <si>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</si>
  <si>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</si>
  <si>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</si>
  <si>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</si>
  <si>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</si>
  <si>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</si>
  <si>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</si>
  <si>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</si>
  <si>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</si>
  <si>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</si>
  <si>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</si>
  <si>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</si>
  <si>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</si>
  <si>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</si>
  <si>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</si>
  <si>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</si>
  <si>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</si>
  <si>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</si>
  <si>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</si>
  <si>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</si>
  <si>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</si>
  <si>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</si>
  <si>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</si>
  <si>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</si>
  <si>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</si>
  <si>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</si>
  <si>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</si>
  <si>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</si>
  <si>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</si>
  <si>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</si>
  <si>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</si>
  <si>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</si>
  <si>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</si>
  <si>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</si>
  <si>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</si>
  <si>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</si>
  <si>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</si>
  <si>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</si>
  <si>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</si>
  <si>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</si>
  <si>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</si>
  <si>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</si>
  <si>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</si>
  <si>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</si>
  <si>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</si>
  <si>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</si>
  <si>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</si>
  <si>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</si>
  <si>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</si>
  <si>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</si>
  <si>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</si>
  <si>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</si>
  <si>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</si>
  <si>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</si>
  <si>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</si>
  <si>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</si>
  <si>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</si>
  <si>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</si>
  <si>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</si>
  <si>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</si>
  <si>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</si>
  <si>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</si>
  <si>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</si>
  <si>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</si>
  <si>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</si>
  <si>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</si>
  <si>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</si>
  <si>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</si>
  <si>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</si>
  <si>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</si>
  <si>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</si>
  <si>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</si>
  <si>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</si>
  <si>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</si>
  <si>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</si>
  <si>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</si>
  <si>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</si>
  <si>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</si>
  <si>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</si>
  <si>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</si>
  <si>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</si>
  <si>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</si>
  <si>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</si>
  <si>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</si>
  <si>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</si>
  <si>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</si>
  <si>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</si>
  <si>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</si>
  <si>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</si>
  <si>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</si>
  <si>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</si>
  <si>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</si>
  <si>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</si>
  <si>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</si>
  <si>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</si>
  <si>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</si>
  <si>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</si>
  <si>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</si>
  <si>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</si>
  <si>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</si>
  <si>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</si>
  <si>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</si>
  <si>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</si>
  <si>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</si>
  <si>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</si>
  <si>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</si>
  <si>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</si>
  <si>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</si>
  <si>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</si>
  <si>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</si>
  <si>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</si>
  <si>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</si>
  <si>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</si>
  <si>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</si>
  <si>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</si>
  <si>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</si>
  <si>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</si>
  <si>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</si>
  <si>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</si>
  <si>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</si>
  <si>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</si>
  <si>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</si>
  <si>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</si>
  <si>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</si>
  <si>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</si>
  <si>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</si>
  <si>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</si>
  <si>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</si>
  <si>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</si>
  <si>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</si>
  <si>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</si>
  <si>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</si>
  <si>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</si>
  <si>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</si>
  <si>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</si>
  <si>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</si>
  <si>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</si>
  <si>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</si>
  <si>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</si>
  <si>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</si>
  <si>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</si>
  <si>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</si>
  <si>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</si>
  <si>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</si>
  <si>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</si>
  <si>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</si>
  <si>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</si>
  <si>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</si>
  <si>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</si>
  <si>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</si>
  <si>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</si>
  <si>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</si>
  <si>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</si>
  <si>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</si>
  <si>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</si>
  <si>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</si>
  <si>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</si>
  <si>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</si>
  <si>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</si>
  <si>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</si>
  <si>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</si>
  <si>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</si>
  <si>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</si>
  <si>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</si>
  <si>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</si>
  <si>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</si>
  <si>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</si>
  <si>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</si>
  <si>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</si>
  <si>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</si>
  <si>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</si>
  <si>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</si>
  <si>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</si>
  <si>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</si>
  <si>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</si>
  <si>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</si>
  <si>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</si>
  <si>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</si>
  <si>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</si>
  <si>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</si>
  <si>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</si>
  <si>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</si>
  <si>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</si>
  <si>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</si>
  <si>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</si>
  <si>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</si>
  <si>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</si>
  <si>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</si>
  <si>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</si>
  <si>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</si>
  <si>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</si>
  <si>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</si>
  <si>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</si>
  <si>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</si>
  <si>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</si>
  <si>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</si>
  <si>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</si>
  <si>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</si>
  <si>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</si>
  <si>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</si>
  <si>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</si>
  <si>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</si>
  <si>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</si>
  <si>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</si>
  <si>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</si>
  <si>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</si>
  <si>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</si>
  <si>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</si>
  <si>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</si>
  <si>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</si>
  <si>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</si>
  <si>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</si>
  <si>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</si>
  <si>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</si>
  <si>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</si>
  <si>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</si>
  <si>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</si>
  <si>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</si>
  <si>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</si>
  <si>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</si>
  <si>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</si>
  <si>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</si>
  <si>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</si>
  <si>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</si>
  <si>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</si>
  <si>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</si>
  <si>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</si>
  <si>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</si>
  <si>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</si>
  <si>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</si>
  <si>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</si>
  <si>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</si>
  <si>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</si>
  <si>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</si>
  <si>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</si>
  <si>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</si>
  <si>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</si>
  <si>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</si>
  <si>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</si>
  <si>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</si>
  <si>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</si>
  <si>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</si>
  <si>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</si>
  <si>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</si>
  <si>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</si>
  <si>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</si>
  <si>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</si>
  <si>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</si>
  <si>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</si>
  <si>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</si>
  <si>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</si>
  <si>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</si>
  <si>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</si>
  <si>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</si>
  <si>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</si>
  <si>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</si>
  <si>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</si>
  <si>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</si>
  <si>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</si>
  <si>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</si>
  <si>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</si>
  <si>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</si>
  <si>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</si>
  <si>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</si>
  <si>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</si>
  <si>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</si>
  <si>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</si>
  <si>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</si>
  <si>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</si>
  <si>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</si>
  <si>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</si>
  <si>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</si>
  <si>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</si>
  <si>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</si>
  <si>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</si>
  <si>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</si>
  <si>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</si>
  <si>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</si>
  <si>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</si>
  <si>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</si>
  <si>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</si>
  <si>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</si>
  <si>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</si>
  <si>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</si>
  <si>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</si>
  <si>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</si>
  <si>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</si>
  <si>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</si>
  <si>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</si>
  <si>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</si>
  <si>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</si>
  <si>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</si>
  <si>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</si>
  <si>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</si>
  <si>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</si>
  <si>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</si>
  <si>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</si>
  <si>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</si>
  <si>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</si>
  <si>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</si>
  <si>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</si>
  <si>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</si>
  <si>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</si>
  <si>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</si>
  <si>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</si>
  <si>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</si>
  <si>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</si>
  <si>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</si>
  <si>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</si>
  <si>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</si>
  <si>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</si>
  <si>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</si>
  <si>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</si>
  <si>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</si>
  <si>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</si>
  <si>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</si>
  <si>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</si>
  <si>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</si>
  <si>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</si>
  <si>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</si>
  <si>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</si>
  <si>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</si>
  <si>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</si>
  <si>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</si>
  <si>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</si>
  <si>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</si>
  <si>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</si>
  <si>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</si>
  <si>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</si>
  <si>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</si>
  <si>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</si>
  <si>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</si>
  <si>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</si>
  <si>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</si>
  <si>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</si>
  <si>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</si>
  <si>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</si>
  <si>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</si>
  <si>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</si>
  <si>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</si>
  <si>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</si>
  <si>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</si>
  <si>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</si>
  <si>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</si>
  <si>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</si>
  <si>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</si>
  <si>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</si>
  <si>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</si>
  <si>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</si>
  <si>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</si>
  <si>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</si>
  <si>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</si>
  <si>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</si>
  <si>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</si>
  <si>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</si>
  <si>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</si>
  <si>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</si>
  <si>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</si>
  <si>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</si>
  <si>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</si>
  <si>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</si>
  <si>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</si>
  <si>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</si>
  <si>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</si>
  <si>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</si>
  <si>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</si>
  <si>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</si>
  <si>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</si>
  <si>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</si>
  <si>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</si>
  <si>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</si>
  <si>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</si>
  <si>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</si>
  <si>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</si>
  <si>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</si>
  <si>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</si>
  <si>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</si>
  <si>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</si>
  <si>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</si>
  <si>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</si>
  <si>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</si>
  <si>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</si>
  <si>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</si>
  <si>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</si>
  <si>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</si>
  <si>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</si>
  <si>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</si>
  <si>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</si>
  <si>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</si>
  <si>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</si>
  <si>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</si>
  <si>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</si>
  <si>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</si>
  <si>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</si>
  <si>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</si>
  <si>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</si>
  <si>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</si>
  <si>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</si>
  <si>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</si>
  <si>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</si>
  <si>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</si>
  <si>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</si>
  <si>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</si>
  <si>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</si>
  <si>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</si>
  <si>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</si>
  <si>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</si>
  <si>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</si>
  <si>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</si>
  <si>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</si>
  <si>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</si>
  <si>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</si>
  <si>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</si>
  <si>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</si>
  <si>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</si>
  <si>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</si>
  <si>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</si>
  <si>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</si>
  <si>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</si>
  <si>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</si>
  <si>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</si>
  <si>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</si>
  <si>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</si>
  <si>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</si>
  <si>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</si>
  <si>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</si>
  <si>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</si>
  <si>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</si>
  <si>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</si>
  <si>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</si>
  <si>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</si>
  <si>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</si>
  <si>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</si>
  <si>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</si>
  <si>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</si>
  <si>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</si>
  <si>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</si>
  <si>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</si>
  <si>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</si>
  <si>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</si>
  <si>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</si>
  <si>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</si>
  <si>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</si>
  <si>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</si>
  <si>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</si>
  <si>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</si>
  <si>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</si>
  <si>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</si>
  <si>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</si>
  <si>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</si>
  <si>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</si>
  <si>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</si>
  <si>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</si>
  <si>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</si>
  <si>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</si>
  <si>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</si>
  <si>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</si>
  <si>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</si>
  <si>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</si>
  <si>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</si>
  <si>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</si>
  <si>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</si>
  <si>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</si>
  <si>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</si>
  <si>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</si>
  <si>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</si>
  <si>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</si>
  <si>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</si>
  <si>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</si>
  <si>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</si>
  <si>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</si>
  <si>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</si>
  <si>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</si>
  <si>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</si>
  <si>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</si>
  <si>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</si>
  <si>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</si>
  <si>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</si>
  <si>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</si>
  <si>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</si>
  <si>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</si>
  <si>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</si>
  <si>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</si>
  <si>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</si>
  <si>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</si>
  <si>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</si>
  <si>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</si>
  <si>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</si>
  <si>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</si>
  <si>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</si>
  <si>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</si>
  <si>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</si>
  <si>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</si>
  <si>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</si>
  <si>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</si>
  <si>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</si>
  <si>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</si>
  <si>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</si>
  <si>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</si>
  <si>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</si>
  <si>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</si>
  <si>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</si>
  <si>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</si>
  <si>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</si>
  <si>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</si>
  <si>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</si>
  <si>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</si>
  <si>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</si>
  <si>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</si>
  <si>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</si>
  <si>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</si>
  <si>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</si>
  <si>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</si>
  <si>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</si>
  <si>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</si>
  <si>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</si>
  <si>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</si>
  <si>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</si>
  <si>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</si>
  <si>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</si>
  <si>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</si>
  <si>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</si>
  <si>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</si>
  <si>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</si>
  <si>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</si>
  <si>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</si>
  <si>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</si>
  <si>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</si>
  <si>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</si>
  <si>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</si>
  <si>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</si>
  <si>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</si>
  <si>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</si>
  <si>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</si>
  <si>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</si>
  <si>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</si>
  <si>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</si>
  <si>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</si>
  <si>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</si>
  <si>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</si>
  <si>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</si>
  <si>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</si>
  <si>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</si>
  <si>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</si>
  <si>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</si>
  <si>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</si>
  <si>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</si>
  <si>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</si>
  <si>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</si>
  <si>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</si>
  <si>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</si>
  <si>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</si>
  <si>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</si>
  <si>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</si>
  <si>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</si>
  <si>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</si>
  <si>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</si>
  <si>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</si>
  <si>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</si>
  <si>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</si>
  <si>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</si>
  <si>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</si>
  <si>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</si>
  <si>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</si>
  <si>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</si>
  <si>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</si>
  <si>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</si>
  <si>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</si>
  <si>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</si>
  <si>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</si>
  <si>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</si>
  <si>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</si>
  <si>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</si>
  <si>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</si>
  <si>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</si>
  <si>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</si>
  <si>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</si>
  <si>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</si>
  <si>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</si>
  <si>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</si>
  <si>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</si>
  <si>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</si>
  <si>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</si>
  <si>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</si>
  <si>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</si>
  <si>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</si>
  <si>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</si>
  <si>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</si>
  <si>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</si>
  <si>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</si>
  <si>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</si>
  <si>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</si>
  <si>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</si>
  <si>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</si>
  <si>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</si>
  <si>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</si>
  <si>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</si>
  <si>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</si>
  <si>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</si>
  <si>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</si>
  <si>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</si>
  <si>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</si>
  <si>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</si>
  <si>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</si>
  <si>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</si>
  <si>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</si>
  <si>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</si>
  <si>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</si>
  <si>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</si>
  <si>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</si>
  <si>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</si>
  <si>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</si>
  <si>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</si>
  <si>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</si>
  <si>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</si>
  <si>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</si>
  <si>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</si>
  <si>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</si>
  <si>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</si>
  <si>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</si>
  <si>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</si>
  <si>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</si>
  <si>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</si>
  <si>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</si>
  <si>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</si>
  <si>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</si>
  <si>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</si>
  <si>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</si>
  <si>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</si>
  <si>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</si>
  <si>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</si>
  <si>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</si>
  <si>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</si>
  <si>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</si>
  <si>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</si>
  <si>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</si>
  <si>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</si>
  <si>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</si>
  <si>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</si>
  <si>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</si>
  <si>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</si>
  <si>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</si>
  <si>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</si>
  <si>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</si>
  <si>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</si>
  <si>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</si>
  <si>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</si>
  <si>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</si>
  <si>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</si>
  <si>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</si>
  <si>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</si>
  <si>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</si>
  <si>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</si>
  <si>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</si>
  <si>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</si>
  <si>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</si>
  <si>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</si>
  <si>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</si>
  <si>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</si>
  <si>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</si>
  <si>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</si>
  <si>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</si>
  <si>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</si>
  <si>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</si>
  <si>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</si>
  <si>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</si>
  <si>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</si>
  <si>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</si>
  <si>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</si>
  <si>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</si>
  <si>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</si>
  <si>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</si>
  <si>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</si>
  <si>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</si>
  <si>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</si>
  <si>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</si>
  <si>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</si>
  <si>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</si>
  <si>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</si>
  <si>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</si>
  <si>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</si>
  <si>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</si>
  <si>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</si>
  <si>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</si>
  <si>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</si>
  <si>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</si>
  <si>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</si>
  <si>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</si>
  <si>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</si>
  <si>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</si>
  <si>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</si>
  <si>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</si>
  <si>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</si>
  <si>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</si>
  <si>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</si>
  <si>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</si>
  <si>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</si>
  <si>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</si>
  <si>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</si>
  <si>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</si>
  <si>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</si>
  <si>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</si>
  <si>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</si>
  <si>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</si>
  <si>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</si>
  <si>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</si>
  <si>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</si>
  <si>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</si>
  <si>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</si>
  <si>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</si>
  <si>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</si>
  <si>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</si>
  <si>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</si>
  <si>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</si>
  <si>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</si>
  <si>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</si>
  <si>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</si>
  <si>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</si>
  <si>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</si>
  <si>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</si>
  <si>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</si>
  <si>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</si>
  <si>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</si>
  <si>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</si>
  <si>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</si>
  <si>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</si>
  <si>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</si>
  <si>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</si>
  <si>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</si>
  <si>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</si>
  <si>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</si>
  <si>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</si>
  <si>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</si>
  <si>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</si>
  <si>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</si>
  <si>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</si>
  <si>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</si>
  <si>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</si>
  <si>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</si>
  <si>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</si>
  <si>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</si>
  <si>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</si>
  <si>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</si>
  <si>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</si>
  <si>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</si>
  <si>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</si>
  <si>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</si>
  <si>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</si>
  <si>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</si>
  <si>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</si>
  <si>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</si>
  <si>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</si>
  <si>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</si>
  <si>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</si>
  <si>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</si>
  <si>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</si>
  <si>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</si>
  <si>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</si>
  <si>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</si>
  <si>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</si>
  <si>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</si>
  <si>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</si>
  <si>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</si>
  <si>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</si>
  <si>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</si>
  <si>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</si>
  <si>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</si>
  <si>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</si>
  <si>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</si>
  <si>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</si>
  <si>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</si>
  <si>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</si>
  <si>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</si>
  <si>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</si>
  <si>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</si>
  <si>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</si>
  <si>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</si>
  <si>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</si>
  <si>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</si>
  <si>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</si>
  <si>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</si>
  <si>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</si>
  <si>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</si>
  <si>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</si>
  <si>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</si>
  <si>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</si>
  <si>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</si>
  <si>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</si>
  <si>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</si>
  <si>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</si>
  <si>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</si>
  <si>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</si>
  <si>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</si>
  <si>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</si>
  <si>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</si>
  <si>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</si>
  <si>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</si>
  <si>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</si>
  <si>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</si>
  <si>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</si>
  <si>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</si>
  <si>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</si>
  <si>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</si>
  <si>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</si>
  <si>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</si>
  <si>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</si>
  <si>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</si>
  <si>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</si>
  <si>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</si>
  <si>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</si>
  <si>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</si>
  <si>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</si>
  <si>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</si>
  <si>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</si>
  <si>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</si>
  <si>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</si>
  <si>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</si>
  <si>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</si>
  <si>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</si>
  <si>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</si>
  <si>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</si>
  <si>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</si>
  <si>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</si>
  <si>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</si>
  <si>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</si>
  <si>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</si>
  <si>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</si>
  <si>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</si>
  <si>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</si>
  <si>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</si>
  <si>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</si>
  <si>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</si>
  <si>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</si>
  <si>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</si>
  <si>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</si>
  <si>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</si>
  <si>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</si>
  <si>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</si>
  <si>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</si>
  <si>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</si>
  <si>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</si>
  <si>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</si>
  <si>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</si>
  <si>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</si>
  <si>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</si>
  <si>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</si>
  <si>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</si>
  <si>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</si>
  <si>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</si>
  <si>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</si>
  <si>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</si>
  <si>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</si>
  <si>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</si>
  <si>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</si>
  <si>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</si>
  <si>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</si>
  <si>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</si>
  <si>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</si>
  <si>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</si>
  <si>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</si>
  <si>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</si>
  <si>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</si>
  <si>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</si>
  <si>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</si>
  <si>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</si>
  <si>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</si>
  <si>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</si>
  <si>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</si>
  <si>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</si>
  <si>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</si>
  <si>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</si>
  <si>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</si>
  <si>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</si>
  <si>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</si>
  <si>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</si>
  <si>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</si>
  <si>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</si>
  <si>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</si>
  <si>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</si>
  <si>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PCM-20251006-00002274</t>
  </si>
  <si>
    <t xml:space="preserve">team on way need 100 min </t>
  </si>
  <si>
    <t>PCM-20251006-00002286</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</si>
  <si>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</si>
  <si>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</si>
  <si>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</si>
  <si>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</si>
  <si>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</si>
  <si>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</si>
  <si>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</si>
  <si>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</si>
  <si>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</si>
  <si>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</si>
  <si>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</si>
  <si>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</si>
  <si>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</si>
  <si>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</si>
  <si>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</si>
  <si>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</si>
  <si>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</si>
  <si>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</si>
  <si>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</si>
  <si>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</si>
  <si>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</si>
  <si>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</si>
  <si>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</si>
  <si>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</si>
  <si>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</si>
  <si>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</si>
  <si>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</si>
  <si>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</si>
  <si>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</si>
  <si>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</si>
  <si>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</si>
  <si>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</si>
  <si>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</si>
  <si>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</si>
  <si>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</si>
  <si>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</si>
  <si>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</si>
  <si>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</si>
  <si>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</si>
  <si>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</si>
  <si>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</si>
  <si>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</si>
  <si>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</si>
  <si>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</si>
  <si>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</si>
  <si>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</si>
  <si>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</si>
  <si>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</si>
  <si>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</si>
  <si>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</si>
  <si>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</si>
  <si>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</si>
  <si>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</si>
  <si>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</si>
  <si>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</si>
  <si>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</si>
  <si>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</si>
  <si>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</si>
  <si>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</si>
  <si>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</si>
  <si>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</si>
  <si>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</si>
  <si>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</si>
  <si>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</si>
  <si>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</si>
  <si>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</si>
  <si>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</si>
  <si>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</si>
  <si>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</si>
  <si>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</si>
  <si>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</si>
  <si>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</si>
  <si>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</si>
  <si>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</si>
  <si>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</si>
  <si>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</si>
  <si>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</si>
  <si>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</si>
  <si>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</si>
  <si>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</si>
  <si>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</si>
  <si>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</si>
  <si>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</si>
  <si>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</si>
  <si>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</si>
  <si>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</si>
  <si>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</si>
  <si>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</si>
  <si>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</si>
  <si>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</si>
  <si>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</si>
  <si>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</si>
  <si>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</si>
  <si>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</si>
  <si>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</si>
  <si>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NO PCM</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</si>
  <si>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</si>
  <si>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</si>
  <si>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</si>
  <si>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</si>
  <si>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</si>
  <si>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</si>
  <si>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</si>
  <si>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</si>
  <si>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</si>
  <si>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</si>
  <si>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</si>
  <si>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PCM-20251006-00002316</t>
  </si>
  <si>
    <t xml:space="preserve">Baish team dispatched 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</si>
</sst>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0">
    <sortCondition ref="H1:H1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6"/>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274.07175451389048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17991</v>
      </c>
      <c r="E3" s="65" t="s">
        <v>38964</v>
      </c>
      <c r="F3" s="66">
        <v>45936.968692129631</v>
      </c>
      <c r="G3" s="67">
        <f ca="1">IFERROR(NOW()-F3,"")</f>
        <v>5.1488310185959563E-2</v>
      </c>
      <c r="H3" s="66">
        <v>45936.963761574072</v>
      </c>
      <c r="I3" s="73" t="str">
        <f>IFERROR(VLOOKUP(D3,DB!A:F,6,0),"")</f>
        <v>SCECO</v>
      </c>
      <c r="J3" s="73" t="str">
        <f>IFERROR(VLOOKUP(D3,DB!A:G,7,0),"")</f>
        <v>Weak</v>
      </c>
      <c r="K3" s="69" t="s">
        <v>38967</v>
      </c>
      <c r="L3" s="70" t="str">
        <f>IFERROR(VLOOKUP(D3,DB!A:I,9,0),"")</f>
        <v>Latis</v>
      </c>
    </row>
    <row r="4" spans="1:12" ht="15" customHeight="1">
      <c r="A4" s="63" t="s">
        <v>38968</v>
      </c>
      <c r="B4" s="73" t="str">
        <f>IFERROR(VLOOKUP(D4,DB!A:K,11,0),"")</f>
        <v>R1</v>
      </c>
      <c r="C4" s="64">
        <v>2</v>
      </c>
      <c r="D4" s="64" t="s">
        <v>19186</v>
      </c>
      <c r="E4" s="65" t="s">
        <v>38964</v>
      </c>
      <c r="F4" s="66">
        <v>45936.975289351853</v>
      </c>
      <c r="G4" s="67">
        <f ca="1">IFERROR(NOW()-F4,"")</f>
        <v>4.4891087964060716E-2</v>
      </c>
      <c r="H4" s="66">
        <v>45936.963738425926</v>
      </c>
      <c r="I4" s="73" t="str">
        <f>IFERROR(VLOOKUP(D4,DB!A:F,6,0),"")</f>
        <v>Power Cube</v>
      </c>
      <c r="J4" s="73" t="str">
        <f>IFERROR(VLOOKUP(D4,DB!A:G,7,0),"")</f>
        <v>No BB Design+Weak</v>
      </c>
      <c r="K4" s="69" t="s">
        <v>38969</v>
      </c>
      <c r="L4" s="70" t="str">
        <f>IFERROR(VLOOKUP(D4,DB!A:I,9,0),"")</f>
        <v>Latis</v>
      </c>
    </row>
    <row r="5" spans="1:12" ht="15" customHeight="1">
      <c r="A5" s="63"/>
      <c r="B5" s="73" t="str">
        <f>IFERROR(VLOOKUP(D5,DB!A:K,11,0),"")</f>
        <v/>
      </c>
      <c r="C5" s="64"/>
      <c r="D5" s="64"/>
      <c r="E5" s="65"/>
      <c r="F5" s="66"/>
      <c r="G5" s="67">
        <f ca="1">IFERROR(NOW()-F5,"")</f>
        <v>45937.020180439817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45937.020180439817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45937.020180439817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45937.020180439817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45937.020180439817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45937.020180439817</v>
      </c>
      <c r="H10" s="68"/>
      <c r="I10" s="73" t="str">
        <f>IFERROR(VLOOKUP(D10,DB!A:F,6,0),"")</f>
        <v/>
      </c>
      <c r="J10" s="73" t="str">
        <f>IFERROR(VLOOKUP(D10,DB!A:G,7,0),"")</f>
        <v/>
      </c>
      <c r="K10" s="69"/>
      <c r="L10" s="70" t="str">
        <f>IFERROR(VLOOKUP(D10,DB!A:I,9,0),"")</f>
        <v/>
      </c>
    </row>
    <row r="11" spans="1:12" ht="15" customHeight="1">
      <c r="A11" s="156"/>
      <c r="B11" s="157" t="str">
        <f>IFERROR(VLOOKUP(D11,DB!A:K,11,0),"")</f>
        <v/>
      </c>
      <c r="C11" s="157"/>
      <c r="D11" s="157"/>
      <c r="E11" s="158"/>
      <c r="F11" s="159"/>
      <c r="G11" s="160">
        <f ca="1">IFERROR(NOW()-F11,"")</f>
        <v>45937.020180439817</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45937.020180439817</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45937.020180439817</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45937.020180439817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45937.020180439817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45937.020180439817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45937.020180439817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45937.020180439817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45937.020180439817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45937.020180439817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45937.020180439817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45937.020180439817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45937.020180439817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45937.020180439817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45937.020180439817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45937.020180439817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45937.020180439817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45937.020180439817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45937.020180439817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45937.020180439817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45937.020180439817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45937.020180439817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45937.020180439817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45937.020180439817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45937.020180439817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45937.020180439817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45937.020180439817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45937.020180439817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45937.020180439817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45937.020180439817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45937.020180439817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45937.020180439817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45937.020180439817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45937.020180439817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45937.020180439817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45937.020180439817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45937.020180439817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45937.020180439817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45937.020180439817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45937.020180439817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45937.020180439817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45937.020180439817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45937.020180439817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45937.020180439817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45937.020180439817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45937.020180439817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45937.020180439817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45937.020180439817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45937.020180439817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45937.020180439817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45937.020180439817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45937.020180439817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45937.020180439817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45937.020180439817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45937.020180439817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45937.020180439817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45937.020180439817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45937.020180439817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45937.020180439817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45937.020180439817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45937.020180439817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45937.020180439817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45937.020180439817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45937.020180439817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45937.020180439817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45937.020180439817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45937.020180439817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45937.020180439817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45937.020180439817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45937.020180439817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45937.020180439817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45937.020180439817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45937.020180439817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45937.020180439817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45937.020180439817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45937.020180439817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45937.020180439817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45937.020180439817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45937.020180439817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45937.020180439817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45937.020180439817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45937.020180439817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45937.020180439817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45937.020180439817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45937.020180439817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45937.020180439817</v>
      </c>
      <c r="H96" s="159"/>
      <c r="I96" s="157" t="str">
        <f>IFERROR(VLOOKUP(D96,DB!A:F,6,0),"")</f>
        <v/>
      </c>
      <c r="J96" s="73" t="str">
        <f>IFERROR(VLOOKUP(D96,DB!A:G,7,0),"")</f>
        <v/>
      </c>
      <c r="K96" s="161"/>
      <c r="L96" s="162" t="str">
        <f>IFERROR(VLOOKUP(D96,DB!A:I,9,0),"")</f>
        <v/>
      </c>
    </row>
  </sheetData>
  <customSheetViews>
    <customSheetView guid="{F6042A99-DD27-4453-835D-0834D95730CC}" filter="1" showAutoFilter="1">
      <pageMargins left="0" right="0" top="0" bottom="0" header="0" footer="0"/>
      <autoFilter ref="B1:M1" xr:uid="{FFE895E2-FF55-4DDF-B68E-8FBF1D0454F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130.29309710648522</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112.02034247685515</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0.30614108796726214</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0.14824756944290129</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45937.020180439817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45937.020180439817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45937.020180439817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45937.020180439817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45937.020180439817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45937.020180439817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45937.020180439817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45937.020180439817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45937.020180439817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45937.020180439817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45937.020180439817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45937.020180439817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45937.020180439817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45937.020180439817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45937.020180439817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45937.020180439817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45937.020180439817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45937.020180439817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45937.020180439817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45937.020180439817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45937.020180439817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45937.020180439817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45937.020180439817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45937.020180439817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45937.020180439817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45937.020180439817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45937.020180439817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45937.020180439817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45937.020180439817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45937.020180439817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45937.020180439817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45937.020180439817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45937.020180439817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45937.020180439817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45937.020180439817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45937.020180439817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45937.020180439817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45937.020180439817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45937.020180439817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45937.020180439817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45937.020180439817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45937.020180439817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45937.020180439817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45937.020180439817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45937.020180439817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45937.020180439817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45937.020180439817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45937.020180439817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45937.020180439817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45937.020180439817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45937.020180439817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45937.020180439817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45937.020180439817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45937.020180439817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45937.020180439817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45937.020180439817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45937.020180439817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45937.020180439817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45937.020180439817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45937.020180439817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45937.020180439817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45937.020180439817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45937.020180439817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45937.020180439817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45937.020180439817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45937.020180439817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45937.020180439817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45937.020180439817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45937.020180439817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45937.020180439817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45937.020180439817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45937.020180439817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45937.020180439817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45937.020180439817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45937.020180439817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45937.020180439817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45937.020180439817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45937.020180439817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45937.020180439817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45937.020180439817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45937.020180439817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45937.020180439817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45937.020180439817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45937.020180439817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45937.020180439817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45937.020180439817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45937.020180439817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45937.020180439817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45937.020180439817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45937.020180439817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45937.020180439817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45937.020180439817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45937.020180439817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45937.020180439817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45937.020180439817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45937.020180439817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45937.020180439817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45937.020180439817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45937.020180439817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45937.020180439817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45937.020180439817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45937.020180439817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45937.020180439817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45937.020180439817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45937.020180439817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45937.020180439817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45937.020180439817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45937.020180439817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45937.020180439817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45937.020180439817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45937.020180439817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45937.020180439817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45937.020180439817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45937.020180439817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45937.020180439817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45937.020180439817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45937.020180439817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45937.020180439817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45937.020180439817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45937.020180439817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45937.020180439817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45937.020180439817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45937.020180439817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45937.020180439817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45937.020180439817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45937.020180439817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45937.020180439817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45937.020180439817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45937.020180439817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45937.020180439817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45937.020180439817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45937.020180439817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45937.020180439817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45937.020180439817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45937.020180439817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45937.020180439817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45937.020180439817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45937.020180439817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45937.020180439817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45937.020180439817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45937.020180439817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45937.020180439817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45937.020180439817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45937.020180439817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45937.020180439817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45937.020180439817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45937.020180439817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45937.020180439817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45937.020180439817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45937.020180439817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45937.020180439817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45937.020180439817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45937.020180439817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45937.020180439817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45937.020180439817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45937.020180439817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45937.020180439817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45937.020180439817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45937.020180439817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45937.020180439817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45937.020180439817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45937.020180439817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45937.020180439817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45937.020180439817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45937.020180439817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45937.020180439817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45937.020180439817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45937.020180439817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45937.020180439817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45937.020180439817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45937.020180439817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45937.020180439817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45937.020180439817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45937.020180439817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45937.020180439817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45937.020180439817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45937.020180439817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45937.020180439817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45937.020180439817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45937.020180439817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45937.020180439817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45937.020180439817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45937.020180439817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45937.020180439817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45937.020180439817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45937.020180439817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45937.020180439817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45937.020180439817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45937.020180439817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45937.020180439817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45937.020180439817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45937.020180439817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45937.020180439817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45937.020180439817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45937.020180439817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45937.020180439817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45937.020180439817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45937.020180439817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45937.020180439817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45937.020180439817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45937.020180439817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45937.020180439817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45937.020180439817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45937.020180439817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45937.020180439817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45937.020180439817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45937.020180439817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45937.020180439817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45937.020180439817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45937.020180439817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45937.020180439817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45937.020180439817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45937.020180439817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45937.020180439817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45937.020180439817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45937.020180439817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45937.020180439817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45937.020180439817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45937.020180439817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45937.020180439817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45937.020180439817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45937.020180439817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45937.020180439817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45937.020180439817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45937.020180439817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45937.020180439817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45937.020180439817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45937.020180439817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45937.020180439817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45937.020180439817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45937.020180439817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45937.020180439817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45937.020180439817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45937.020180439817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45937.020180439817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45937.020180439817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45937.020180439817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45937.020180439817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45937.020180439817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45937.020180439817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45937.020180439817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45937.020180439817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45937.020180439817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45937.020180439817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45937.020180439817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45937.020180439817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45937.020180439817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45937.020180439817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45937.020180439817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45937.020180439817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45937.020180439817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45937.020180439817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45937.020180439817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45937.020180439817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45937.020180439817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45937.020180439817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45937.020180439817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45937.020180439817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45937.020180439817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45937.020180439817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45937.020180439817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45937.020180439817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45937.020180439817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45937.020180439817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45937.020180439817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45937.020180439817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45937.020180439817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45937.020180439817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45937.020180439817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45937.020180439817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45937.020180439817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45937.020180439817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45937.020180439817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45937.020180439817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45937.020180439817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45937.020180439817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45937.020180439817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45937.020180439817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45937.020180439817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45937.020180439817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45937.020180439817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45937.020180439817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45937.020180439817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45937.020180439817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45937.020180439817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45937.020180439817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45937.020180439817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45937.020180439817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45937.020180439817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45937.020180439817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45937.020180439817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45937.020180439817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45937.020180439817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45937.020180439817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45937.020180439817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45937.020180439817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45937.020180439817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45937.020180439817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45937.020180439817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45937.020180439817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45937.020180439817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45937.020180439817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45937.020180439817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45937.020180439817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45937.020180439817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45937.020180439817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45937.020180439817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45937.020180439817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45937.020180439817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45937.020180439817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45937.020180439817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45937.020180439817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45937.020180439817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45937.020180439817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45937.020180439817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45937.020180439817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45937.020180439817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45937.020180439817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45937.020180439817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45937.020180439817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45937.020180439817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45937.020180439817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45937.020180439817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45937.020180439817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45937.020180439817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45937.020180439817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45937.020180439817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45937.020180439817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45937.020180439817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45937.020180439817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45937.020180439817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45937.020180439817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45937.020180439817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45937.020180439817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45937.020180439817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45937.020180439817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45937.020180439817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45937.020180439817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45937.020180439817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45937.020180439817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45937.020180439817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45937.020180439817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45937.020180439817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45937.020180439817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45937.020180439817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45937.020180439817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45937.020180439817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45937.020180439817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45937.020180439817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45937.020180439817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45937.020180439817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45937.020180439817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45937.020180439817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45937.020180439817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45937.020180439817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45937.020180439817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45937.020180439817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45937.020180439817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45937.020180439817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45937.020180439817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45937.020180439817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45937.020180439817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45937.020180439817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45937.020180439817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45937.020180439817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45937.020180439817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45937.020180439817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45937.020180439817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45937.020180439817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45937.020180439817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45937.020180439817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45937.020180439817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45937.020180439817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45937.020180439817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45937.020180439817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45937.020180439817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45937.020180439817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45937.020180439817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45937.020180439817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45937.020180439817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45937.020180439817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45937.020180439817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45937.020180439817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45937.020180439817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45937.020180439817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45937.020180439817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45937.020180439817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45937.020180439817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45937.020180439817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45937.020180439817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45937.020180439817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45937.020180439817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45937.020180439817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45937.020180439817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45937.020180439817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45937.020180439817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45937.020180439817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45937.020180439817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45937.020180439817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45937.020180439817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45937.020180439817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45937.020180439817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45937.020180439817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45937.020180439817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45937.020180439817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45937.020180439817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45937.020180439817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45937.020180439817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45937.020180439817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45937.020180439817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45937.020180439817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45937.020180439817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45937.020180439817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45937.020180439817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45937.020180439817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45937.020180439817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45937.020180439817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45937.020180439817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45937.020180439817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45937.020180439817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45937.020180439817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45937.020180439817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45937.020180439817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45937.020180439817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45937.020180439817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45937.020180439817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45937.020180439817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45937.020180439817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45937.020180439817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45937.020180439817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45937.020180439817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45937.020180439817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45937.020180439817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45937.020180439817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45937.020180439817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45937.020180439817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45937.020180439817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45937.020180439817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45937.020180439817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45937.020180439817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45937.020180439817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45937.020180439817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45937.020180439817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45937.020180439817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45937.020180439817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45937.020180439817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45937.020180439817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45937.020180439817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45937.020180439817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45937.020180439817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45937.020180439817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45937.020180439817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45937.020180439817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45937.020180439817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45937.020180439817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45937.020180439817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45937.020180439817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45937.020180439817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45937.020180439817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45937.020180439817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45937.020180439817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45937.020180439817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45937.020180439817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45937.020180439817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45937.020180439817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45937.020180439817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45937.020180439817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45937.020180439817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45937.020180439817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45937.020180439817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45937.020180439817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45937.020180439817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45937.020180439817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45937.020180439817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45937.020180439817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45937.020180439817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45937.020180439817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45937.020180439817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45937.020180439817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45937.020180439817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45937.020180439817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45937.020180439817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45937.020180439817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45937.020180439817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45937.020180439817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45937.020180439817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45937.020180439817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45937.020180439817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45937.020180439817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45937.020180439817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45937.020180439817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45937.020180439817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45937.020180439817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45937.020180439817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45937.020180439817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45937.020180439817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45937.020180439817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45937.020180439817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45937.020180439817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45937.020180439817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45937.020180439817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45937.020180439817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45937.020180439817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45937.020180439817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45937.020180439817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45937.020180439817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45937.020180439817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45937.020180439817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45937.020180439817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45937.020180439817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45937.020180439817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45937.020180439817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45937.020180439817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45937.020180439817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45937.020180439817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45937.020180439817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45937.020180439817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45937.020180439817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45937.020180439817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45937.020180439817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45937.020180439817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45937.020180439817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45937.020180439817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45937.020180439817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45937.020180439817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45937.020180439817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45937.020180439817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45937.020180439817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45937.020180439817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45937.020180439817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45937.020180439817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45937.020180439817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45937.020180439817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45937.020180439817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45937.020180439817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45937.020180439817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45937.020180439817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45937.020180439817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45937.020180439817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45937.020180439817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45937.020180439817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45937.020180439817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45937.020180439817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45937.020180439817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45937.020180439817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45937.020180439817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45937.020180439817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45937.020180439817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45937.020180439817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45937.020180439817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45937.020180439817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45937.020180439817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45937.020180439817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45937.020180439817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45937.020180439817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45937.020180439817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45937.020180439817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45937.020180439817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45937.020180439817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45937.020180439817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45937.020180439817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45937.020180439817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45937.020180439817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45937.020180439817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45937.020180439817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45937.020180439817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45937.020180439817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45937.020180439817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45937.020180439817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45937.020180439817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45937.020180439817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45937.020180439817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45937.020180439817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45937.020180439817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45937.020180439817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45937.020180439817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45937.020180439817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45937.020180439817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45937.020180439817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45937.020180439817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45937.020180439817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45937.020180439817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45937.020180439817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45937.020180439817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45937.020180439817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45937.020180439817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45937.020180439817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45937.020180439817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45937.020180439817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45937.020180439817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45937.020180439817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45937.020180439817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45937.020180439817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45937.020180439817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45937.020180439817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45937.020180439817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45937.020180439817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45937.020180439817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45937.020180439817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45937.020180439817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45937.020180439817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45937.020180439817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45937.020180439817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45937.020180439817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45937.020180439817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45937.020180439817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45937.020180439817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45937.020180439817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45937.020180439817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45937.020180439817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45937.020180439817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45937.020180439817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45937.020180439817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45937.020180439817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45937.020180439817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45937.020180439817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45937.020180439817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45937.020180439817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45937.020180439817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45937.020180439817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45937.020180439817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45937.020180439817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45937.020180439817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45937.020180439817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45937.020180439817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45937.020180439817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45937.020180439817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45937.020180439817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45937.020180439817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45937.020180439817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45937.020180439817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45937.020180439817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45937.020180439817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45937.020180439817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45937.020180439817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45937.020180439817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45937.020180439817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45937.020180439817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45937.020180439817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45937.020180439817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45937.020180439817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45937.020180439817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45937.020180439817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45937.020180439817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45937.020180439817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45937.020180439817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45937.020180439817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45937.020180439817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45937.020180439817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45937.020180439817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45937.020180439817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45937.020180439817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45937.020180439817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45937.020180439817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45937.020180439817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45937.020180439817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45937.020180439817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45937.020180439817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45937.020180439817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45937.020180439817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45937.020180439817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45937.020180439817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45937.020180439817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45937.020180439817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45937.020180439817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45937.020180439817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45937.020180439817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45937.020180439817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45937.020180439817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45937.020180439817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45937.020180439817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45937.020180439817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45937.020180439817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45937.020180439817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45937.020180439817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45937.020180439817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45937.020180439817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45937.020180439817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45937.020180439817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45937.020180439817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45937.020180439817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45937.020180439817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45937.020180439817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45937.020180439817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45937.020180439817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45937.020180439817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45937.020180439817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45937.020180439817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45937.020180439817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45937.020180439817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45937.020180439817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45937.020180439817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45937.020180439817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45937.020180439817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45937.020180439817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45937.020180439817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45937.020180439817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45937.020180439817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45937.020180439817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45937.020180439817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45937.020180439817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45937.020180439817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45937.020180439817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45937.020180439817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45937.020180439817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45937.020180439817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45937.020180439817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45937.020180439817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45937.020180439817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45937.020180439817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45937.020180439817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45937.020180439817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45937.020180439817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45937.020180439817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45937.020180439817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45937.020180439817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45937.020180439817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45937.020180439817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45937.020180439817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45937.020180439817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45937.020180439817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45937.020180439817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45937.020180439817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45937.020180439817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45937.020180439817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45937.020180439817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45937.020180439817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45937.020180439817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45937.020180439817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45937.020180439817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45937.020180439817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45937.020180439817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45937.020180439817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45937.020180439817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45937.020180439817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45937.020180439817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45937.020180439817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45937.020180439817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45937.020180439817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45937.020180439817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45937.020180439817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45937.020180439817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45937.020180439817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45937.020180439817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45937.020180439817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45937.020180439817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45937.020180439817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45937.020180439817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45937.020180439817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45937.020180439817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45937.020180439817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45937.020180439817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45937.020180439817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45937.020180439817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45937.020180439817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45937.020180439817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45937.020180439817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45937.020180439817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45937.020180439817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45937.020180439817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45937.020180439817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45937.020180439817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45937.020180439817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45937.020180439817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45937.020180439817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45937.020180439817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45937.020180439817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45937.020180439817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45937.020180439817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45937.020180439817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45937.020180439817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45937.020180439817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45937.020180439817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45937.020180439817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45937.020180439817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45937.020180439817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45937.020180439817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45937.020180439817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45937.020180439817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45937.020180439817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45937.020180439817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45937.020180439817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45937.020180439817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45937.020180439817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45937.020180439817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45937.020180439817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45937.020180439817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45937.020180439817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45937.020180439817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45937.020180439817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45937.020180439817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45937.020180439817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45937.020180439817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45937.020180439817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45937.020180439817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45937.020180439817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45937.020180439817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45937.020180439817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45937.020180439817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45937.020180439817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45937.020180439817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45937.020180439817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45937.020180439817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45937.020180439817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45937.020180439817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45937.020180439817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45937.020180439817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45937.020180439817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45937.020180439817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45937.020180439817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45937.020180439817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45937.020180439817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45937.020180439817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45937.020180439817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45937.020180439817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45937.020180439817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45937.020180439817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45937.020180439817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45937.020180439817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45937.020180439817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45937.020180439817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45937.020180439817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45937.020180439817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45937.020180439817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45937.020180439817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45937.020180439817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45937.020180439817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45937.020180439817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45937.020180439817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45937.020180439817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45937.020180439817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45937.020180439817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45937.020180439817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45937.020180439817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45937.020180439817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45937.020180439817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45937.020180439817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45937.020180439817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45937.020180439817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45937.020180439817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45937.020180439817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45937.020180439817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45937.020180439817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45937.020180439817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45937.020180439817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45937.020180439817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45937.020180439817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45937.020180439817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45937.020180439817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45937.020180439817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45937.020180439817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45937.020180439817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45937.020180439817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45937.020180439817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45937.020180439817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45937.020180439817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45937.020180439817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45937.020180439817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45937.020180439817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45937.020180439817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45937.020180439817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45937.020180439817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45937.020180439817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45937.020180439817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45937.020180439817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45937.020180439817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45937.020180439817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45937.020180439817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45937.020180439817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45937.020180439817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45937.020180439817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45937.020180439817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45937.020180439817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45937.020180439817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45937.020180439817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45937.020180439817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45937.020180439817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45937.020180439817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45937.020180439817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45937.020180439817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45937.020180439817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45937.020180439817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45937.020180439817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45937.020180439817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45937.020180439817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45937.020180439817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45937.020180439817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45937.020180439817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45937.020180439817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45937.020180439817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45937.020180439817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45937.020180439817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45937.020180439817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45937.020180439817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45937.020180439817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45937.020180439817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45937.020180439817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45937.020180439817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45937.020180439817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45937.020180439817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45937.020180439817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45937.020180439817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45937.020180439817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45937.020180439817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45937.020180439817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45937.020180439817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45937.020180439817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45937.020180439817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45937.020180439817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45937.020180439817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45937.020180439817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45937.020180439817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45937.020180439817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45937.020180439817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45937.020180439817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45937.020180439817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45937.020180439817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45937.020180439817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45937.020180439817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45937.020180439817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45937.020180439817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45937.020180439817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45937.020180439817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45937.020180439817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45937.020180439817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45937.020180439817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45937.020180439817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45937.020180439817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45937.020180439817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45937.020180439817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45937.020180439817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45937.020180439817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45937.020180439817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45937.020180439817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45937.020180439817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45937.020180439817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45937.020180439817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45937.020180439817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45937.020180439817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45937.020180439817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45937.020180439817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45937.020180439817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45937.020180439817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45937.020180439817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45937.020180439817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45937.020180439817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45937.020180439817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45937.020180439817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45937.020180439817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45937.020180439817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45937.020180439817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45937.020180439817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45937.020180439817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45937.020180439817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45937.020180439817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45937.020180439817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45937.020180439817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45937.020180439817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45937.020180439817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45937.020180439817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45937.020180439817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45937.020180439817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45937.020180439817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45937.020180439817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45937.020180439817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45937.020180439817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45937.020180439817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45937.020180439817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45937.020180439817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45937.020180439817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45937.020180439817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45937.020180439817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45937.020180439817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45937.020180439817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45937.020180439817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45937.020180439817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45937.020180439817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45937.020180439817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45937.020180439817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45937.020180439817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45937.020180439817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45937.020180439817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45937.020180439817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45937.020180439817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45937.020180439817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45937.020180439817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45937.020180439817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45937.020180439817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45937.020180439817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45937.020180439817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45937.020180439817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45937.020180439817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45937.020180439817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45937.020180439817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45937.020180439817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45937.020180439817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45937.020180439817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45937.020180439817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45937.020180439817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45937.020180439817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45937.020180439817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45937.020180439817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45937.020180439817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45937.020180439817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45937.020180439817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45937.020180439817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45937.020180439817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45937.020180439817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45937.020180439817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45937.020180439817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45937.020180439817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45937.020180439817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45937.020180439817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45937.020180439817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45937.020180439817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45937.020180439817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45937.020180439817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45937.020180439817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45937.020180439817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45937.020180439817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45937.020180439817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45937.020180439817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45937.020180439817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45937.020180439817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45937.020180439817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45937.020180439817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45937.020180439817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45937.020180439817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45937.020180439817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45937.020180439817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45937.020180439817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45937.020180439817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45937.020180439817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45937.020180439817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45937.020180439817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45937.020180439817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45937.020180439817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45937.020180439817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45937.020180439817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45937.020180439817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45937.020180439817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45937.020180439817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45937.020180439817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45937.020180439817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45937.020180439817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45937.020180439817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45937.020180439817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45937.020180439817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45937.020180439817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45937.020180439817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45937.020180439817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45937.020180439817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45937.020180439817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45937.020180439817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45937.020180439817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45937.020180439817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45937.020180439817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45937.020180439817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45937.020180439817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45937.020180439817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45937.020180439817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45937.020180439817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45937.020180439817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45937.020180439817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45937.020180439817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45937.020180439817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45937.020180439817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45937.020180439817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45937.020180439817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45937.020180439817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45937.020180439817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45937.020180439817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45937.020180439817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45937.020180439817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45937.020180439817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45937.020180439817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45937.020180439817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45937.020180439817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45937.020180439817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45937.020180439817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45937.020180439817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45937.020180439817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45937.020180439817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45937.020180439817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45937.020180439817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45937.020180439817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45937.020180439817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45937.020180439817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45937.020180439817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45937.020180439817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45937.020180439817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45937.020180439817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45937.020180439817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45937.020180439817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45937.020180439817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45937.020180439817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45937.020180439817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45937.020180439817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45937.020180439817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45937.020180439817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45937.020180439817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45937.020180439817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45937.020180439817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45937.020180439817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45937.020180439817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45937.020180439817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45937.020180439817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45937.020180439817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45937.020180439817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45937.020180439817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45937.020180439817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45937.020180439817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45937.020180439817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45937.020180439817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45937.020180439817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45937.020180439817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45937.020180439817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45937.020180439817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45937.020180439817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45937.020180439817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45937.020180439817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45937.020180439817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45937.020180439817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45937.020180439817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45937.020180439817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45937.020180439817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45937.020180439817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45937.020180439817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45937.020180439817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45937.020180439817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45937.020180439817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45937.020180439817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45937.020180439817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45937.020180439817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45937.020180439817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45937.020180439817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45937.020180439817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45937.020180439817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45937.020180439817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45937.020180439817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45937.020180439817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45937.020180439817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45937.020180439817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45937.020180439817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45937.020180439817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45937.020180439817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45937.020180439817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45937.020180439817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45937.020180439817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45937.020180439817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45937.020180439817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45937.020180439817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45937.020180439817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45937.020180439817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45937.020180439817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45937.020180439817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45937.020180439817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45937.020180439817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45937.020180439817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45937.020180439817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45937.020180439817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45937.020180439817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45937.020180439817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45937.020180439817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45937.020180439817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45937.020180439817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45937.020180439817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45937.020180439817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45937.020180439817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45937.020180439817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45937.020180439817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45937.020180439817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45937.020180439817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45937.020180439817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45937.020180439817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45937.020180439817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45937.020180439817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45937.020180439817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45937.020180439817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45937.020180439817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45937.020180439817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45937.020180439817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45937.020180439817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45937.020180439817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45937.020180439817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45937.020180439817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45937.020180439817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45937.020180439817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45937.020180439817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45937.020180439817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45937.020180439817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45937.020180439817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45937.020180439817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45937.020180439817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45937.020180439817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45937.020180439817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45937.020180439817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45937.020180439817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45937.020180439817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45937.020180439817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45937.020180439817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45937.020180439817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45937.020180439817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45937.020180439817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45937.020180439817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45937.020180439817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45937.020180439817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45937.020180439817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45937.020180439817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45937.020180439817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45937.020180439817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45937.020180439817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45937.020180439817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45937.020180439817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45937.020180439817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45937.020180439817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45937.020180439817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45937.020180439817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45937.020180439817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45937.020180439817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45937.020180439817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45937.020180439817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45937.020180439817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45937.020180439817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45937.020180439817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45937.020180439817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45937.020180439817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45937.020180439817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45937.020180439817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45937.020180439817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45937.020180439817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45937.020180439817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45937.020180439817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45937.020180439817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45937.020180439817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45937.020180439817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45937.020180439817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45937.020180439817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45937.020180439817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45937.020180439817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45937.020180439817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45937.020180439817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45937.020180439817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45937.020180439817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45937.020180439817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45937.020180439817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45937.020180439817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45937.020180439817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45937.020180439817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45937.020180439817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45937.020180439817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45937.020180439817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45937.020180439817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45937.020180439817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45937.020180439817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45937.020180439817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45937.020180439817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45937.020180439817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45937.020180439817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45937.020180439817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45937.020180439817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45937.020180439817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45937.020180439817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45937.020180439817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45937.020180439817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45937.020180439817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45937.020180439817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45937.020180439817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45937.020180439817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45937.020180439817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45937.020180439817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45937.020180439817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45937.020180439817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45937.020180439817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45937.020180439817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45937.020180439817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45937.020180439817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45937.020180439817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45937.020180439817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45937.020180439817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45937.020180439817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45937.020180439817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45937.020180439817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45937.020180439817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45937.020180439817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45937.020180439817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45937.020180439817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45937.020180439817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45937.020180439817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45937.020180439817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45937.020180439817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45937.020180439817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45937.020180439817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45937.020180439817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45937.020180439817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45937.020180439817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45937.020180439817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45937.020180439817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45937.020180439817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45937.020180439817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45937.020180439817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45937.020180439817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45937.020180439817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45937.020180439817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45937.020180439817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45937.020180439817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45937.020180439817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45937.020180439817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45937.020180439817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45937.020180439817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45937.020180439817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45937.020180439817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45937.020180439817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45937.020180439817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45937.020180439817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45937.020180439817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45937.020180439817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45937.020180439817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45937.020180439817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45937.020180439817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45937.020180439817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45937.020180439817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45937.020180439817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45937.020180439817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45937.020180439817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45937.020180439817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45937.020180439817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45937.020180439817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45937.020180439817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45937.020180439817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45937.020180439817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45937.020180439817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45937.020180439817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45937.020180439817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45937.020180439817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45937.020180439817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45937.020180439817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45937.020180439817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45937.020180439817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45937.020180439817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45937.020180439817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45937.020180439817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45937.020180439817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45937.020180439817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45937.020180439817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45937.020180439817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45937.020180439817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45937.020180439817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45937.020180439817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45937.020180439817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45937.020180439817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45937.020180439817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45937.020180439817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45937.020180439817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45937.020180439817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45937.020180439817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45937.020180439817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45937.020180439817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45937.020180439817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45937.020180439817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45937.020180439817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45937.020180439817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45937.020180439817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45937.020180439817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45937.020180439817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45937.020180439817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45937.020180439817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45937.020180439817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45937.020180439817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45937.020180439817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45937.020180439817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45937.020180439817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45937.020180439817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45937.020180439817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45937.020180439817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45937.020180439817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45937.020180439817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45937.020180439817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45937.020180439817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45937.020180439817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45937.020180439817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45937.020180439817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45937.020180439817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45937.020180439817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45937.020180439817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45937.020180439817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45937.020180439817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45937.020180439817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45937.020180439817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45937.020180439817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45937.020180439817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45937.020180439817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45937.020180439817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45937.020180439817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45937.020180439817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45937.020180439817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45937.020180439817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45937.020180439817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45937.020180439817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45937.020180439817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45937.020180439817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45937.020180439817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45937.020180439817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45937.020180439817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45937.020180439817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45937.020180439817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45937.020180439817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45937.020180439817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45937.020180439817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45937.020180439817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45937.020180439817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45937.020180439817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45937.020180439817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45937.020180439817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45937.020180439817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45937.020180439817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45937.020180439817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45937.020180439817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45937.020180439817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45937.020180439817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45937.020180439817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45937.020180439817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45937.020180439817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45937.020180439817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45937.020180439817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45937.020180439817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45937.020180439817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45937.020180439817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45937.020180439817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45937.020180439817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45937.020180439817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45937.020180439817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45937.020180439817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45937.020180439817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45937.020180439817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45937.020180439817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45937.020180439817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45937.020180439817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45937.020180439817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45937.020180439817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45937.020180439817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45937.020180439817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45937.020180439817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45937.020180439817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45937.020180439817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45937.020180439817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45937.020180439817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45937.020180439817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45937.020180439817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45937.020180439817</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233.53946284722042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1.8632359953699051</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0.25571284722536802</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24150</v>
      </c>
      <c r="E5" s="144" t="s">
        <v>39047</v>
      </c>
      <c r="F5" s="145"/>
      <c r="G5" s="146">
        <f ca="1">IFERROR(NOW()-F5,"")</f>
        <v>45937.020180439817</v>
      </c>
      <c r="H5" s="145">
        <v>45936.974849537037</v>
      </c>
      <c r="I5" s="141" t="str">
        <f>IFERROR(VLOOKUP(D5,DB!A:F,6,0),"")</f>
        <v>SCECO</v>
      </c>
      <c r="J5" s="141" t="str">
        <f>IFERROR(VLOOKUP(D5,DB!A:G,7,0),"")</f>
        <v>Good+Vandalized+Vandalized</v>
      </c>
      <c r="K5" s="148" t="s">
        <v>39065</v>
      </c>
      <c r="L5" s="143" t="str">
        <f>IFERROR(VLOOKUP(D5,DB!A:I,9,0),"")</f>
        <v>Latis</v>
      </c>
    </row>
    <row r="6" spans="1:16" ht="15" customHeight="1">
      <c r="A6" s="141"/>
      <c r="B6" s="141" t="str">
        <f>IFERROR(VLOOKUP(D6,DB!A:K,11,0),"")</f>
        <v/>
      </c>
      <c r="C6" s="142"/>
      <c r="D6" s="143"/>
      <c r="E6" s="144"/>
      <c r="F6" s="145"/>
      <c r="G6" s="146">
        <f ca="1">IFERROR(NOW()-F6,"")</f>
        <v>45937.020180439817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45937.020180439817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45937.020180439817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45937.020180439817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45937.020180439817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45937.020180439817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45937.020180439817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45937.020180439817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45937.020180439817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45937.020180439817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45937.020180439817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45937.020180439817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45937.020180439817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45937.020180439817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45937.020180439817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45937.020180439817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45937.020180439817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45937.020180439817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45937.020180439817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45937.020180439817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45937.020180439817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45937.020180439817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45937.020180439817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45937.020180439817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45937.020180439817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45937.020180439817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45937.020180439817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45937.020180439817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45937.020180439817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45937.020180439817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45937.020180439817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45937.020180439817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45937.020180439817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45937.020180439817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45937.020180439817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45937.020180439817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45937.020180439817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45937.020180439817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45937.020180439817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45937.020180439817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45937.020180439817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45937.020180439817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45937.020180439817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45937.020180439817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45937.020180439817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45937.020180439817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45937.020180439817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45937.020180439817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45937.020180439817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45937.020180439817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45937.020180439817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45937.020180439817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45937.020180439817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45937.020180439817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45937.020180439817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45937.020180439817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45937.020180439817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45937.020180439817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45937.020180439817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45937.020180439817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45937.020180439817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45937.020180439817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45937.020180439817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45937.020180439817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45937.020180439817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45937.020180439817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45937.020180439817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45937.020180439817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45937.020180439817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45937.020180439817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45937.020180439817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45937.020180439817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45937.020180439817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45937.020180439817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45937.020180439817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45937.020180439817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45937.020180439817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45937.020180439817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45937.020180439817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45937.020180439817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45937.020180439817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45937.020180439817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45937.020180439817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45937.020180439817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45937.020180439817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45937.020180439817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45937.020180439817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45937.020180439817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45937.020180439817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45937.020180439817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45937.020180439817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45937.020180439817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45937.020180439817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45937.020180439817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45937.020180439817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45937.020180439817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45937.020180439817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45937.020180439817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45937.020180439817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45937.020180439817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45937.020180439817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45937.020180439817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45937.020180439817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45937.020180439817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45937.020180439817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45937.020180439817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45937.020180439817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45937.020180439817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45937.020180439817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45937.020180439817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45937.020180439817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45937.020180439817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45937.020180439817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45937.020180439817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45937.020180439817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45937.020180439817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45937.020180439817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45937.020180439817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45937.020180439817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45937.020180439817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45937.020180439817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45937.020180439817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45937.020180439817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45937.020180439817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45937.020180439817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45937.020180439817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45937.020180439817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45937.020180439817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45937.020180439817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45937.020180439817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45937.020180439817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45937.020180439817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45937.020180439817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45937.020180439817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45937.020180439817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45937.020180439817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45937.020180439817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45937.020180439817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45937.020180439817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45937.020180439817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45937.020180439817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45937.020180439817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45937.020180439817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45937.020180439817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45937.020180439817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45937.020180439817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45937.020180439817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45937.020180439817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45937.020180439817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45937.020180439817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45937.020180439817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45937.020180439817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45937.020180439817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45937.020180439817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45937.020180439817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45937.020180439817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45937.020180439817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45937.020180439817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45937.020180439817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45937.020180439817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45937.020180439817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45937.020180439817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45937.020180439817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45937.020180439817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45937.020180439817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45937.020180439817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45937.020180439817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45937.020180439817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45937.020180439817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45937.020180439817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45937.020180439817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45937.020180439817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45937.020180439817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45937.020180439817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45937.020180439817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45937.020180439817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45937.020180439817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45937.020180439817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45937.020180439817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45937.020180439817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45937.020180439817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45937.020180439817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45937.020180439817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45937.020180439817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45937.020180439817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45937.020180439817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45937.020180439817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45937.020180439817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45937.020180439817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45937.020180439817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45937.020180439817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45937.020180439817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45937.020180439817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45937.020180439817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45937.020180439817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45937.020180439817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45937.020180439817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45937.020180439817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45937.020180439817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45937.020180439817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45937.020180439817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45937.020180439817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45937.020180439817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45937.020180439817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45937.020180439817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45937.020180439817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45937.020180439817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45937.020180439817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45937.020180439817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45937.020180439817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45937.020180439817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45937.020180439817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45937.020180439817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45937.020180439817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45937.020180439817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45937.020180439817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45937.020180439817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45937.020180439817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45937.020180439817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45937.020180439817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45937.020180439817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45937.020180439817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45937.020180439817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45937.020180439817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45937.020180439817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45937.020180439817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45937.020180439817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45937.020180439817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45937.020180439817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45937.020180439817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45937.020180439817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45937.020180439817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45937.020180439817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45937.020180439817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45937.020180439817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45937.020180439817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45937.020180439817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45937.020180439817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45937.020180439817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45937.020180439817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45937.020180439817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45937.020180439817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45937.020180439817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45937.020180439817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45937.020180439817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45937.020180439817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45937.020180439817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45937.020180439817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45937.020180439817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45937.020180439817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45937.020180439817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45937.020180439817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45937.020180439817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45937.020180439817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45937.020180439817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45937.020180439817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45937.020180439817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45937.020180439817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45937.020180439817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45937.020180439817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45937.020180439817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45937.020180439817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45937.020180439817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45937.020180439817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45937.020180439817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45937.020180439817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45937.020180439817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45937.020180439817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45937.020180439817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45937.020180439817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45937.020180439817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45937.020180439817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45937.020180439817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45937.020180439817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45937.020180439817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45937.020180439817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45937.020180439817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45937.020180439817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45937.020180439817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45937.020180439817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45937.020180439817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45937.020180439817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45937.020180439817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45937.020180439817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45937.020180439817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45937.020180439817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45937.020180439817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45937.020180439817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45937.020180439817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45937.020180439817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45937.020180439817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45937.020180439817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45937.020180439817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45937.020180439817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45937.020180439817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45937.020180439817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45937.020180439817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45937.020180439817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45937.020180439817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45937.020180439817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45937.020180439817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45937.020180439817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45937.020180439817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45937.020180439817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45937.020180439817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45937.020180439817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45937.020180439817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45937.020180439817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45937.020180439817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45937.020180439817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45937.020180439817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45937.020180439817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45937.020180439817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45937.020180439817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45937.020180439817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45937.020180439817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45937.020180439817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45937.020180439817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45937.020180439817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45937.020180439817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45937.020180439817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45937.020180439817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45937.020180439817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45937.020180439817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45937.020180439817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45937.020180439817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45937.020180439817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45937.020180439817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45937.020180439817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45937.020180439817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45937.020180439817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45937.020180439817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45937.020180439817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45937.020180439817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45937.020180439817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45937.020180439817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45937.020180439817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45937.020180439817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45937.020180439817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45937.020180439817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45937.020180439817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45937.020180439817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45937.020180439817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45937.020180439817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45937.020180439817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45937.020180439817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45937.020180439817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45937.020180439817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45937.020180439817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45937.020180439817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45937.020180439817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45937.020180439817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45937.020180439817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45937.020180439817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45937.020180439817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45937.020180439817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45937.020180439817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45937.020180439817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45937.020180439817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45937.020180439817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45937.020180439817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45937.020180439817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45937.020180439817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45937.020180439817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45937.020180439817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45937.020180439817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45937.020180439817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45937.020180439817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45937.020180439817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45937.020180439817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45937.020180439817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45937.020180439817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45937.020180439817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45937.020180439817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45937.020180439817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45937.020180439817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45937.020180439817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45937.020180439817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45937.020180439817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45937.020180439817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45937.020180439817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45937.020180439817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45937.020180439817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45937.020180439817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45937.020180439817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45937.020180439817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45937.020180439817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45937.020180439817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45937.020180439817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45937.020180439817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45937.020180439817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45937.020180439817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45937.020180439817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45937.020180439817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45937.020180439817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45937.020180439817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45937.020180439817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45937.020180439817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45937.020180439817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45937.020180439817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45937.020180439817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45937.020180439817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45937.020180439817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45937.020180439817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45937.020180439817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45937.020180439817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45937.020180439817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45937.020180439817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45937.020180439817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45937.020180439817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45937.020180439817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45937.020180439817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45937.020180439817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45937.020180439817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45937.020180439817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45937.020180439817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45937.020180439817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45937.020180439817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45937.020180439817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45937.020180439817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45937.020180439817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45937.020180439817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45937.020180439817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45937.020180439817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45937.020180439817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45937.020180439817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45937.020180439817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45937.020180439817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45937.020180439817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45937.020180439817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45937.020180439817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45937.020180439817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45937.020180439817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45937.020180439817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45937.020180439817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45937.020180439817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45937.020180439817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45937.020180439817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45937.020180439817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45937.020180439817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45937.020180439817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45937.020180439817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45937.020180439817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45937.020180439817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45937.020180439817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45937.020180439817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45937.020180439817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45937.020180439817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45937.020180439817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45937.020180439817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45937.020180439817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45937.020180439817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45937.020180439817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45937.020180439817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45937.020180439817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45937.020180439817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45937.020180439817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45937.020180439817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45937.020180439817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45937.020180439817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45937.020180439817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45937.020180439817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45937.020180439817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45937.020180439817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45937.020180439817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45937.020180439817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45937.020180439817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45937.020180439817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45937.020180439817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45937.020180439817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45937.020180439817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45937.020180439817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45937.020180439817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45937.020180439817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45937.020180439817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45937.020180439817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45937.020180439817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45937.020180439817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45937.020180439817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45937.020180439817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45937.020180439817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45937.020180439817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45937.020180439817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45937.020180439817</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45937.020180439817</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45.188120254628302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39047</v>
      </c>
      <c r="F3" s="38">
        <v>45926.188877314817</v>
      </c>
      <c r="G3" s="39">
        <f ca="1">IFERROR(NOW()-F3,"-")</f>
        <v>10.831303124999977</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45937.020180439817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45937.020180439817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45937.020180439817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45937.020180439817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45937.020180439817</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45937.020180439817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45937.020180439817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45937.020180439817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45937.020180439817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45937.020180439817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45937.020180439817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45937.020180439817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45937.020180439817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45937.020180439817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45937.020180439817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45937.020180439817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45937.020180439817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45937.020180439817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45937.020180439817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45937.020180439817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45937.020180439817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45937.020180439817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45937.020180439817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45937.020180439817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45937.020180439817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45937.020180439817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45937.020180439817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45937.020180439817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45937.020180439817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45937.020180439817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45937.020180439817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45937.020180439817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45937.020180439817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45937.020180439817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45937.020180439817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45937.020180439817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45937.020180439817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45937.020180439817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45937.020180439817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45937.020180439817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45937.020180439817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45937.020180439817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45937.020180439817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45937.020180439817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45937.020180439817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45937.020180439817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45937.020180439817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45937.020180439817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45937.020180439817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45937.020180439817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45937.020180439817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45937.020180439817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45937.020180439817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45937.020180439817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45937.020180439817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45937.020180439817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45937.020180439817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45937.020180439817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45937.020180439817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45937.020180439817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45937.020180439817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45937.020180439817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45937.020180439817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45937.020180439817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45937.020180439817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45937.020180439817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45937.020180439817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45937.020180439817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45937.020180439817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45937.020180439817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45937.020180439817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45937.020180439817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45937.020180439817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45937.020180439817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45937.020180439817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45937.020180439817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45937.020180439817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45937.020180439817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45937.020180439817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45937.020180439817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45937.020180439817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45937.020180439817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45937.020180439817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45937.020180439817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45937.020180439817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45937.020180439817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45937.020180439817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45937.020180439817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45937.020180439817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45937.020180439817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45937.020180439817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45937.020180439817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45937.020180439817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45937.020180439817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45937.020180439817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45937.020180439817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45937.020180439817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45937.020180439817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45937.020180439817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45937.020180439817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45937.020180439817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45937.020180439817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45937.020180439817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45937.020180439817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45937.020180439817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45937.020180439817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45937.020180439817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45937.020180439817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45937.020180439817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45937.020180439817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45937.020180439817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45937.020180439817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45937.020180439817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45937.020180439817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45937.020180439817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45937.020180439817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45937.020180439817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45937.020180439817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45937.020180439817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45937.020180439817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45937.020180439817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45937.020180439817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45937.020180439817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45937.020180439817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45937.020180439817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45937.020180439817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45937.020180439817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45937.020180439817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45937.020180439817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45937.020180439817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45937.020180439817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45937.020180439817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45937.020180439817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45937.020180439817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45937.020180439817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45937.020180439817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45937.020180439817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45937.020180439817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45937.020180439817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45937.020180439817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45937.020180439817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45937.020180439817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45937.020180439817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45937.020180439817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45937.020180439817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45937.020180439817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45937.020180439817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45937.020180439817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45937.020180439817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45937.020180439817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45937.020180439817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45937.020180439817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45937.020180439817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45937.020180439817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45937.020180439817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45937.020180439817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45937.020180439817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45937.020180439817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45937.020180439817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10.247333217594132</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45937.020180439817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3.1392082175952964</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2.0779350694429013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34012</v>
      </c>
      <c r="E6" s="123" t="s">
        <v>38964</v>
      </c>
      <c r="F6" s="124">
        <v>45936.98878472222</v>
      </c>
      <c r="G6" s="89">
        <f ca="1">IFERROR(NOW()-F6,"-")</f>
        <v>3.1395717596751638E-2</v>
      </c>
      <c r="H6" s="124">
        <v>45936.983020833337</v>
      </c>
      <c r="I6" s="120" t="str">
        <f>IFERROR(VLOOKUP(D6,DB!A:F,6,0),"")</f>
        <v>SCECO</v>
      </c>
      <c r="J6" s="119" t="str">
        <f>IFERROR(VLOOKUP(D6,DB!A:G,7,0),"")</f>
        <v>Vandalized</v>
      </c>
      <c r="K6" s="125" t="s">
        <v>39077</v>
      </c>
      <c r="L6" s="126" t="str">
        <f>IFERROR(VLOOKUP(D6,DB!A:I,9,0),"")</f>
        <v>Latis</v>
      </c>
    </row>
    <row r="7" spans="1:16383" ht="31.5" customHeight="1">
      <c r="A7" s="121"/>
      <c r="B7" s="120" t="str">
        <f>IFERROR(VLOOKUP(D7,DB!A:K,11,0),"")</f>
        <v/>
      </c>
      <c r="C7" s="122"/>
      <c r="D7" s="120"/>
      <c r="E7" s="123"/>
      <c r="F7" s="124"/>
      <c r="G7" s="89">
        <f ca="1">IFERROR(NOW()-F7,"-")</f>
        <v>45937.020180439817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45937.020180439817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45937.020180439817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45937.020180439817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45937.020180439817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45937.020180439817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45937.020180439817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45937.020180439817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45937.020180439817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45937.020180439817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45937.020180439817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45937.020180439817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45937.020180439817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45937.020180439817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45937.020180439817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45937.020180439817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45937.020180439817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45937.020180439817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45937.020180439817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45937.020180439817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45937.020180439817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45937.020180439817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45937.020180439817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45937.020180439817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45937.020180439817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45937.020180439817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45937.020180439817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45937.020180439817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45937.020180439817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45937.020180439817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45937.020180439817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45937.020180439817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45937.020180439817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45937.020180439817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45937.020180439817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45937.020180439817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45937.020180439817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45937.020180439817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45937.020180439817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45937.020180439817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45937.020180439817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45937.020180439817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45937.020180439817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45937.020180439817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45937.020180439817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45937.020180439817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45937.020180439817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45937.020180439817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45937.020180439817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45937.020180439817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45937.020180439817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45937.020180439817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45937.020180439817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45937.020180439817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45937.020180439817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45937.020180439817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45937.020180439817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45937.020180439817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45937.020180439817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45937.020180439817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45937.020180439817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45937.020180439817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45937.020180439817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45937.020180439817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45937.020180439817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45937.020180439817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45937.020180439817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45937.020180439817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45937.020180439817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45937.020180439817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45937.020180439817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45937.020180439817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45937.020180439817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45937.020180439817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45937.020180439817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45937.020180439817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45937.020180439817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45937.020180439817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45937.020180439817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45937.020180439817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45937.020180439817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45937.020180439817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45937.020180439817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45937.020180439817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45937.020180439817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45937.020180439817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45937.020180439817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45937.020180439817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45937.020180439817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45937.020180439817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45937.020180439817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45937.020180439817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45937.020180439817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45937.020180439817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45937.020180439817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45937.020180439817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45937.020180439817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45937.020180439817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45937.020180439817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45937.020180439817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45937.020180439817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45937.020180439817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45937.020180439817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45937.020180439817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45937.020180439817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45937.020180439817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45937.020180439817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45937.020180439817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45937.020180439817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45937.020180439817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45937.020180439817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45937.020180439817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45937.020180439817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45937.020180439817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45937.020180439817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45937.020180439817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45937.020180439817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45937.020180439817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45937.020180439817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45937.020180439817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45937.020180439817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45937.020180439817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45937.020180439817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45937.020180439817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45937.020180439817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45937.020180439817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45937.020180439817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45937.020180439817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45937.020180439817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45937.020180439817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45937.020180439817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45937.020180439817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45937.020180439817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45937.020180439817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45937.020180439817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45937.020180439817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45937.020180439817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45937.020180439817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45937.020180439817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45937.020180439817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45937.020180439817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45937.020180439817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45937.020180439817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45937.020180439817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45937.020180439817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45937.020180439817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45937.020180439817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45937.020180439817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45937.020180439817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45937.020180439817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45937.020180439817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45937.020180439817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45937.020180439817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45937.020180439817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45937.020180439817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45937.020180439817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45937.020180439817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45937.020180439817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45937.020180439817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45937.020180439817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45937.020180439817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45937.020180439817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45937.020180439817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45937.020180439817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45937.020180439817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45937.020180439817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45937.020180439817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45937.020180439817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45937.020180439817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45937.020180439817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45937.020180439817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45937.020180439817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45937.020180439817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45937.020180439817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45937.020180439817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45937.020180439817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45937.020180439817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45937.020180439817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45937.020180439817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45937.020180439817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45937.020180439817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45937.020180439817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45937.020180439817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45937.020180439817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45937.020180439817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45937.020180439817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45937.020180439817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45937.020180439817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45937.020180439817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45937.020180439817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45937.020180439817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45937.020180439817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45937.020180439817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45937.020180439817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45937.020180439817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45937.020180439817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45937.020180439817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45937.020180439817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45937.020180439817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45937.020180439817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45937.020180439817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45937.020180439817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45937.020180439817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45937.020180439817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45937.020180439817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45937.020180439817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45937.020180439817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45937.020180439817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45937.020180439817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45937.020180439817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45937.020180439817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45937.020180439817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45937.020180439817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45937.020180439817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45937.020180439817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45937.020180439817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45937.020180439817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45937.020180439817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45937.020180439817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45937.020180439817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45937.020180439817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45937.020180439817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45937.020180439817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45937.020180439817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45937.020180439817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45937.020180439817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45937.020180439817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45937.020180439817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45937.020180439817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45937.020180439817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45937.020180439817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45937.020180439817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45937.020180439817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45937.020180439817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45937.020180439817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45937.020180439817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45937.020180439817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45937.020180439817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45937.020180439817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45937.020180439817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45937.020180439817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45937.020180439817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45937.020180439817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45937.020180439817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45937.020180439817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45937.020180439817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45937.020180439817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45937.020180439817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45937.020180439817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45937.020180439817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45937.020180439817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45937.020180439817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45937.020180439817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45937.020180439817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45937.020180439817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45937.020180439817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45937.020180439817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45937.020180439817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45937.020180439817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45937.020180439817</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2025-10-06T21:29:31Z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