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99" documentId="13_ncr:1_{F6CB121F-512D-4AA6-A0C1-0FB36C537598}" xr6:coauthVersionLast="47" xr6:coauthVersionMax="47" xr10:uidLastSave="{C6049EE2-AAE1-46DC-8AC9-0D6F1036C4A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L7" i="6"/>
  <c r="B8"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<sst xmlns="http://schemas.openxmlformats.org/spreadsheetml/2006/main" count="178607" uniqueCount="39085">
  <si>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</si>
  <si>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</si>
  <si>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</si>
  <si>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</si>
  <si>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</si>
  <si>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</si>
  <si>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</si>
  <si>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</si>
  <si>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</si>
  <si>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</si>
  <si>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</si>
  <si>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</si>
  <si>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</si>
  <si>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</si>
  <si>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</si>
  <si>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</si>
  <si>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</si>
  <si>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</si>
  <si>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</si>
  <si>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</si>
  <si>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</si>
  <si>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</si>
  <si>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</si>
  <si>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</si>
  <si>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</si>
  <si>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</si>
  <si>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</si>
  <si>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</si>
  <si>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</si>
  <si>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</si>
  <si>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</si>
  <si>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</si>
  <si>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</si>
  <si>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</si>
  <si>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</si>
  <si>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</si>
  <si>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</si>
  <si>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</si>
  <si>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</si>
  <si>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</si>
  <si>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</si>
  <si>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</si>
  <si>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</si>
  <si>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</si>
  <si>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</si>
  <si>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</si>
  <si>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</si>
  <si>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</si>
  <si>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</si>
  <si>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</si>
  <si>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</si>
  <si>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</si>
  <si>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</si>
  <si>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</si>
  <si>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</si>
  <si>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</si>
  <si>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</si>
  <si>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</si>
  <si>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</si>
  <si>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</si>
  <si>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</si>
  <si>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</si>
  <si>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</si>
  <si>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</si>
  <si>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</si>
  <si>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</si>
  <si>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</si>
  <si>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</si>
  <si>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</si>
  <si>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</si>
  <si>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</si>
  <si>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</si>
  <si>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</si>
  <si>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</si>
  <si>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</si>
  <si>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</si>
  <si>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</si>
  <si>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</si>
  <si>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</si>
  <si>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</si>
  <si>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</si>
  <si>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</si>
  <si>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</si>
  <si>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</si>
  <si>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</si>
  <si>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</si>
  <si>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</si>
  <si>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</si>
  <si>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</si>
  <si>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</si>
  <si>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</si>
  <si>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</si>
  <si>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</si>
  <si>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</si>
  <si>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</si>
  <si>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</si>
  <si>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</si>
  <si>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</si>
  <si>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</si>
  <si>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</si>
  <si>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</si>
  <si>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</si>
  <si>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</si>
  <si>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</si>
  <si>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</si>
  <si>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</si>
  <si>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</si>
  <si>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</si>
  <si>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</si>
  <si>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</si>
  <si>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</si>
  <si>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</si>
  <si>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</si>
  <si>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</si>
  <si>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</si>
  <si>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</si>
  <si>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</si>
  <si>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</si>
  <si>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</si>
  <si>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</si>
  <si>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</si>
  <si>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</si>
  <si>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</si>
  <si>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</si>
  <si>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</si>
  <si>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</si>
  <si>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</si>
  <si>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</si>
  <si>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</si>
  <si>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</si>
  <si>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</si>
  <si>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</si>
  <si>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</si>
  <si>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</si>
  <si>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</si>
  <si>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</si>
  <si>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</si>
  <si>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</si>
  <si>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</si>
  <si>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</si>
  <si>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</si>
  <si>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</si>
  <si>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</si>
  <si>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</si>
  <si>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</si>
  <si>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</si>
  <si>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</si>
  <si>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</si>
  <si>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</si>
  <si>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</si>
  <si>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</si>
  <si>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</si>
  <si>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</si>
  <si>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</si>
  <si>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</si>
  <si>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</si>
  <si>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</si>
  <si>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</si>
  <si>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</si>
  <si>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</si>
  <si>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</si>
  <si>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</si>
  <si>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</si>
  <si>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</si>
  <si>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</si>
  <si>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</si>
  <si>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</si>
  <si>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</si>
  <si>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</si>
  <si>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</si>
  <si>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</si>
  <si>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</si>
  <si>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</si>
  <si>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</si>
  <si>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</si>
  <si>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</si>
  <si>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</si>
  <si>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</si>
  <si>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</si>
  <si>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</si>
  <si>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</si>
  <si>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</si>
  <si>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</si>
  <si>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</si>
  <si>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</si>
  <si>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</si>
  <si>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</si>
  <si>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</si>
  <si>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</si>
  <si>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</si>
  <si>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</si>
  <si>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</si>
  <si>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</si>
  <si>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</si>
  <si>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</si>
  <si>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</si>
  <si>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</si>
  <si>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</si>
  <si>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</si>
  <si>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</si>
  <si>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</si>
  <si>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</si>
  <si>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</si>
  <si>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</si>
  <si>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</si>
  <si>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</si>
  <si>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</si>
  <si>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</si>
  <si>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</si>
  <si>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</si>
  <si>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</si>
  <si>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</si>
  <si>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</si>
  <si>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</si>
  <si>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</si>
  <si>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</si>
  <si>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</si>
  <si>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</si>
  <si>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</si>
  <si>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</si>
  <si>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</si>
  <si>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</si>
  <si>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</si>
  <si>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</si>
  <si>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</si>
  <si>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</si>
  <si>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</si>
  <si>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</si>
  <si>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</si>
  <si>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</si>
  <si>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</si>
  <si>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</si>
  <si>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</si>
  <si>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</si>
  <si>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</si>
  <si>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</si>
  <si>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</si>
  <si>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</si>
  <si>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</si>
  <si>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</si>
  <si>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</si>
  <si>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</si>
  <si>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</si>
  <si>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</si>
  <si>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</si>
  <si>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</si>
  <si>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</si>
  <si>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</si>
  <si>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</si>
  <si>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</si>
  <si>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</si>
  <si>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</si>
  <si>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</si>
  <si>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</si>
  <si>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</si>
  <si>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</si>
  <si>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</si>
  <si>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</si>
  <si>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</si>
  <si>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</si>
  <si>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</si>
  <si>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</si>
  <si>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</si>
  <si>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</si>
  <si>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</si>
  <si>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</si>
  <si>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</si>
  <si>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</si>
  <si>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</si>
  <si>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</si>
  <si>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</si>
  <si>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</si>
  <si>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</si>
  <si>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</si>
  <si>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</si>
  <si>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</si>
  <si>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</si>
  <si>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</si>
  <si>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</si>
  <si>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</si>
  <si>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</si>
  <si>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</si>
  <si>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</si>
  <si>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</si>
  <si>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</si>
  <si>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</si>
  <si>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</si>
  <si>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</si>
  <si>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</si>
  <si>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</si>
  <si>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</si>
  <si>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</si>
  <si>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</si>
  <si>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</si>
  <si>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</si>
  <si>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</si>
  <si>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</si>
  <si>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</si>
  <si>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</si>
  <si>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</si>
  <si>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</si>
  <si>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</si>
  <si>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</si>
  <si>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</si>
  <si>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</si>
  <si>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</si>
  <si>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</si>
  <si>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</si>
  <si>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</si>
  <si>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</si>
  <si>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</si>
  <si>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</si>
  <si>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</si>
  <si>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</si>
  <si>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</si>
  <si>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</si>
  <si>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</si>
  <si>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</si>
  <si>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</si>
  <si>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</si>
  <si>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</si>
  <si>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</si>
  <si>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</si>
  <si>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</si>
  <si>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</si>
  <si>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</si>
  <si>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</si>
  <si>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</si>
  <si>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</si>
  <si>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</si>
  <si>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</si>
  <si>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</si>
  <si>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</si>
  <si>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</si>
  <si>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</si>
  <si>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</si>
  <si>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</si>
  <si>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</si>
  <si>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</si>
  <si>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</si>
  <si>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</si>
  <si>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</si>
  <si>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</si>
  <si>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</si>
  <si>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</si>
  <si>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</si>
  <si>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</si>
  <si>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</si>
  <si>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</si>
  <si>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</si>
  <si>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</si>
  <si>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</si>
  <si>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</si>
  <si>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</si>
  <si>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</si>
  <si>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</si>
  <si>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</si>
  <si>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</si>
  <si>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</si>
  <si>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</si>
  <si>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</si>
  <si>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</si>
  <si>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</si>
  <si>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</si>
  <si>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</si>
  <si>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</si>
  <si>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</si>
  <si>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</si>
  <si>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</si>
  <si>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</si>
  <si>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</si>
  <si>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</si>
  <si>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</si>
  <si>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</si>
  <si>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</si>
  <si>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</si>
  <si>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</si>
  <si>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</si>
  <si>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</si>
  <si>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</si>
  <si>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</si>
  <si>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</si>
  <si>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</si>
  <si>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</si>
  <si>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</si>
  <si>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</si>
  <si>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</si>
  <si>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</si>
  <si>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</si>
  <si>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</si>
  <si>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</si>
  <si>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</si>
  <si>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</si>
  <si>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</si>
  <si>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</si>
  <si>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</si>
  <si>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</si>
  <si>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</si>
  <si>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</si>
  <si>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</si>
  <si>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</si>
  <si>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</si>
  <si>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</si>
  <si>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</si>
  <si>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</si>
  <si>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</si>
  <si>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</si>
  <si>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</si>
  <si>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</si>
  <si>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</si>
  <si>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</si>
  <si>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</si>
  <si>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</si>
  <si>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</si>
  <si>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</si>
  <si>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</si>
  <si>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</si>
  <si>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</si>
  <si>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</si>
  <si>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</si>
  <si>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</si>
  <si>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</si>
  <si>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</si>
  <si>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</si>
  <si>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</si>
  <si>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</si>
  <si>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</si>
  <si>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</si>
  <si>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</si>
  <si>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</si>
  <si>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</si>
  <si>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</si>
  <si>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</si>
  <si>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</si>
  <si>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</si>
  <si>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</si>
  <si>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</si>
  <si>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</si>
  <si>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</si>
  <si>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</si>
  <si>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</si>
  <si>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</si>
  <si>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</si>
  <si>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</si>
  <si>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</si>
  <si>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</si>
  <si>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</si>
  <si>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</si>
  <si>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</si>
  <si>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</si>
  <si>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</si>
  <si>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</si>
  <si>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</si>
  <si>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</si>
  <si>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</si>
  <si>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</si>
  <si>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</si>
  <si>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</si>
  <si>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</si>
  <si>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</si>
  <si>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</si>
  <si>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</si>
  <si>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</si>
  <si>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</si>
  <si>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</si>
  <si>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</si>
  <si>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</si>
  <si>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</si>
  <si>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</si>
  <si>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</si>
  <si>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</si>
  <si>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</si>
  <si>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</si>
  <si>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</si>
  <si>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</si>
  <si>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</si>
  <si>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</si>
  <si>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</si>
  <si>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</si>
  <si>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</si>
  <si>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</si>
  <si>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</si>
  <si>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</si>
  <si>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</si>
  <si>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</si>
  <si>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</si>
  <si>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</si>
  <si>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</si>
  <si>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</si>
  <si>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</si>
  <si>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</si>
  <si>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</si>
  <si>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</si>
  <si>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</si>
  <si>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</si>
  <si>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</si>
  <si>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</si>
  <si>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</si>
  <si>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</si>
  <si>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</si>
  <si>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</si>
  <si>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</si>
  <si>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</si>
  <si>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</si>
  <si>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</si>
  <si>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</si>
  <si>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</si>
  <si>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</si>
  <si>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</si>
  <si>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</si>
  <si>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</si>
  <si>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</si>
  <si>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</si>
  <si>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</si>
  <si>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</si>
  <si>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</si>
  <si>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</si>
  <si>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</si>
  <si>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</si>
  <si>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</si>
  <si>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</si>
  <si>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</si>
  <si>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</si>
  <si>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</si>
  <si>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</si>
  <si>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</si>
  <si>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</si>
  <si>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</si>
  <si>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</si>
  <si>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</si>
  <si>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</si>
  <si>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</si>
  <si>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</si>
  <si>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</si>
  <si>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</si>
  <si>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</si>
  <si>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</si>
  <si>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</si>
  <si>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</si>
  <si>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</si>
  <si>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</si>
  <si>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</si>
  <si>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</si>
  <si>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</si>
  <si>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</si>
  <si>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</si>
  <si>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</si>
  <si>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</si>
  <si>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</si>
  <si>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</si>
  <si>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</si>
  <si>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</si>
  <si>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</si>
  <si>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</si>
  <si>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</si>
  <si>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</si>
  <si>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</si>
  <si>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</si>
  <si>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</si>
  <si>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</si>
  <si>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</si>
  <si>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</si>
  <si>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</si>
  <si>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</si>
  <si>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</si>
  <si>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</si>
  <si>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</si>
  <si>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</si>
  <si>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</si>
  <si>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</si>
  <si>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</si>
  <si>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</si>
  <si>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</si>
  <si>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</si>
  <si>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</si>
  <si>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</si>
  <si>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</si>
  <si>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</si>
  <si>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</si>
  <si>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</si>
  <si>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</si>
  <si>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</si>
  <si>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</si>
  <si>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</si>
  <si>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</si>
  <si>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</si>
  <si>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</si>
  <si>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</si>
  <si>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</si>
  <si>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</si>
  <si>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</si>
  <si>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</si>
  <si>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</si>
  <si>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</si>
  <si>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</si>
  <si>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</si>
  <si>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</si>
  <si>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</si>
  <si>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</si>
  <si>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</si>
  <si>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</si>
  <si>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</si>
  <si>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</si>
  <si>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</si>
  <si>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</si>
  <si>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</si>
  <si>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</si>
  <si>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</si>
  <si>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</si>
  <si>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</si>
  <si>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</si>
  <si>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</si>
  <si>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</si>
  <si>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</si>
  <si>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</si>
  <si>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</si>
  <si>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</si>
  <si>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</si>
  <si>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</si>
  <si>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</si>
  <si>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</si>
  <si>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</si>
  <si>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</si>
  <si>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</si>
  <si>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</si>
  <si>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</si>
  <si>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</si>
  <si>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</si>
  <si>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</si>
  <si>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</si>
  <si>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</si>
  <si>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</si>
  <si>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</si>
  <si>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</si>
  <si>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</si>
  <si>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</si>
  <si>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</si>
  <si>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</si>
  <si>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</si>
  <si>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</si>
  <si>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</si>
  <si>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</si>
  <si>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</si>
  <si>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</si>
  <si>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</si>
  <si>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</si>
  <si>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</si>
  <si>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</si>
  <si>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</si>
  <si>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</si>
  <si>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</si>
  <si>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</si>
  <si>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</si>
  <si>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</si>
  <si>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</si>
  <si>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</si>
  <si>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</si>
  <si>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</si>
  <si>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</si>
  <si>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</si>
  <si>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</si>
  <si>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</si>
  <si>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</si>
  <si>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</si>
  <si>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</si>
  <si>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</si>
  <si>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</si>
  <si>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</si>
  <si>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</si>
  <si>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</si>
  <si>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</si>
  <si>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</si>
  <si>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</si>
  <si>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</si>
  <si>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</si>
  <si>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</si>
  <si>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</si>
  <si>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</si>
  <si>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</si>
  <si>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</si>
  <si>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</si>
  <si>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</si>
  <si>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</si>
  <si>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</si>
  <si>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</si>
  <si>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</si>
  <si>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</si>
  <si>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</si>
  <si>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</si>
  <si>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</si>
  <si>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</si>
  <si>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</si>
  <si>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</si>
  <si>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</si>
  <si>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</si>
  <si>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</si>
  <si>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</si>
  <si>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</si>
  <si>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</si>
  <si>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</si>
  <si>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</si>
  <si>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</si>
  <si>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</si>
  <si>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</si>
  <si>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</si>
  <si>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</si>
  <si>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</si>
  <si>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</si>
  <si>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</si>
  <si>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</si>
  <si>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</si>
  <si>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</si>
  <si>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</si>
  <si>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</si>
  <si>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</si>
  <si>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</si>
  <si>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</si>
  <si>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</si>
  <si>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</si>
  <si>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</si>
  <si>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</si>
  <si>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</si>
  <si>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</si>
  <si>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</si>
  <si>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</si>
  <si>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</si>
  <si>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</si>
  <si>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</si>
  <si>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</si>
  <si>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</si>
  <si>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</si>
  <si>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</si>
  <si>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</si>
  <si>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</si>
  <si>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</si>
  <si>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</si>
  <si>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</si>
  <si>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</si>
  <si>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</si>
  <si>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</si>
  <si>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</si>
  <si>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</si>
  <si>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</si>
  <si>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</si>
  <si>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</si>
  <si>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</si>
  <si>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</si>
  <si>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</si>
  <si>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</si>
  <si>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</si>
  <si>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</si>
  <si>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</si>
  <si>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</si>
  <si>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</si>
  <si>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</si>
  <si>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</si>
  <si>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</si>
  <si>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</si>
  <si>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</si>
  <si>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</si>
  <si>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</si>
  <si>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</si>
  <si>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</si>
  <si>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</si>
  <si>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</si>
  <si>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</si>
  <si>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</si>
  <si>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</si>
  <si>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</si>
  <si>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</si>
  <si>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</si>
  <si>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</si>
  <si>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</si>
  <si>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</si>
  <si>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</si>
  <si>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</si>
  <si>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</si>
  <si>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</si>
  <si>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</si>
  <si>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</si>
  <si>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</si>
  <si>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</si>
  <si>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</si>
  <si>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</si>
  <si>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</si>
  <si>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</si>
  <si>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</si>
  <si>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</si>
  <si>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</si>
  <si>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</si>
  <si>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</si>
  <si>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</si>
  <si>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</si>
  <si>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</si>
  <si>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</si>
  <si>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</si>
  <si>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</si>
  <si>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</si>
  <si>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</si>
  <si>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</si>
  <si>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</si>
  <si>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</si>
  <si>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</si>
  <si>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</si>
  <si>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</si>
  <si>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</si>
  <si>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</si>
  <si>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</si>
  <si>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</si>
  <si>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</si>
  <si>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</si>
  <si>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</si>
  <si>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</si>
  <si>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</si>
  <si>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</si>
  <si>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</si>
  <si>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</si>
  <si>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</si>
  <si>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</si>
  <si>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</si>
  <si>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</si>
  <si>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</si>
  <si>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</si>
  <si>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</si>
  <si>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</si>
  <si>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</si>
  <si>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</si>
  <si>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</si>
  <si>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</si>
  <si>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</si>
  <si>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</si>
  <si>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</si>
  <si>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</si>
  <si>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</si>
  <si>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</si>
  <si>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</si>
  <si>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</si>
  <si>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</si>
  <si>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</si>
  <si>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</si>
  <si>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</si>
  <si>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</si>
  <si>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</si>
  <si>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</si>
  <si>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</si>
  <si>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</si>
  <si>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</si>
  <si>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</si>
  <si>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</si>
  <si>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</si>
  <si>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</si>
  <si>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</si>
  <si>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</si>
  <si>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</si>
  <si>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</si>
  <si>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</si>
  <si>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</si>
  <si>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</si>
  <si>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</si>
  <si>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</si>
  <si>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</si>
  <si>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</si>
  <si>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</si>
  <si>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</si>
  <si>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</si>
  <si>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</si>
  <si>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</si>
  <si>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</si>
  <si>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</si>
  <si>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</si>
  <si>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</si>
  <si>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</si>
  <si>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</si>
  <si>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</si>
  <si>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</si>
  <si>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</si>
  <si>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</si>
  <si>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</si>
  <si>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</si>
  <si>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</si>
  <si>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</si>
  <si>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</si>
  <si>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</si>
  <si>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</si>
  <si>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</si>
  <si>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</si>
  <si>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</si>
  <si>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</si>
  <si>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</si>
  <si>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</si>
  <si>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</si>
  <si>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</si>
  <si>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</si>
  <si>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</si>
  <si>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</si>
  <si>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</si>
  <si>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</si>
  <si>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</si>
  <si>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</si>
  <si>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</si>
  <si>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</si>
  <si>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</si>
  <si>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</si>
  <si>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</si>
  <si>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</si>
  <si>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</si>
  <si>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</si>
  <si>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</si>
  <si>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</si>
  <si>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</si>
  <si>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</si>
  <si>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</si>
  <si>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</si>
  <si>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</si>
  <si>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</si>
  <si>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</si>
  <si>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</si>
  <si>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</si>
  <si>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</si>
  <si>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</si>
  <si>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</si>
  <si>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</si>
  <si>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</si>
  <si>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</si>
  <si>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</si>
  <si>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</si>
  <si>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</si>
  <si>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</si>
  <si>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</si>
  <si>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</si>
  <si>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</si>
  <si>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</si>
  <si>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</si>
  <si>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</si>
  <si>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</si>
  <si>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</si>
  <si>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</si>
  <si>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</si>
  <si>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</si>
  <si>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</si>
  <si>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</si>
  <si>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</si>
  <si>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</si>
  <si>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</si>
  <si>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</si>
  <si>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</si>
  <si>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</si>
  <si>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</si>
  <si>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</si>
  <si>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</si>
  <si>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</si>
  <si>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</si>
  <si>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</si>
  <si>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</si>
  <si>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</si>
  <si>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</si>
  <si>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</si>
  <si>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</si>
  <si>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</si>
  <si>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</si>
  <si>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</si>
  <si>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</si>
  <si>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</si>
  <si>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</si>
  <si>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</si>
  <si>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</si>
  <si>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</si>
  <si>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</si>
  <si>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</si>
  <si>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</si>
  <si>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</si>
  <si>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</si>
  <si>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</si>
  <si>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</si>
  <si>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</si>
  <si>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</si>
  <si>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</si>
  <si>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</si>
  <si>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</si>
  <si>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</si>
  <si>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</si>
  <si>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</si>
  <si>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</si>
  <si>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</si>
  <si>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</si>
  <si>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</si>
  <si>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</si>
  <si>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</si>
  <si>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</si>
  <si>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</si>
  <si>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</si>
  <si>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</si>
  <si>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</si>
  <si>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</si>
  <si>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</si>
  <si>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</si>
  <si>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</si>
  <si>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</si>
  <si>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</si>
  <si>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</si>
  <si>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</si>
  <si>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</si>
  <si>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</si>
  <si>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</si>
  <si>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</si>
  <si>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</si>
  <si>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</si>
  <si>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</si>
  <si>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</si>
  <si>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</si>
  <si>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</si>
  <si>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</si>
  <si>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</si>
  <si>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</si>
  <si>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</si>
  <si>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</si>
  <si>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</si>
  <si>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</si>
  <si>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</si>
  <si>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</si>
  <si>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</si>
  <si>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</si>
  <si>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</si>
  <si>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</si>
  <si>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</si>
  <si>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</si>
  <si>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</si>
  <si>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</si>
  <si>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</si>
  <si>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</si>
  <si>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</si>
  <si>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</si>
  <si>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</si>
  <si>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</si>
  <si>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</si>
  <si>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</si>
  <si>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</si>
  <si>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</si>
  <si>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</si>
  <si>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</si>
  <si>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</si>
  <si>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</si>
  <si>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</si>
  <si>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</si>
  <si>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</si>
  <si>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</si>
  <si>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</si>
  <si>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</si>
  <si>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</si>
  <si>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</si>
  <si>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</si>
  <si>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</si>
  <si>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</si>
  <si>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</si>
  <si>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</si>
  <si>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</si>
  <si>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</si>
  <si>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</si>
  <si>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</si>
  <si>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</si>
  <si>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</si>
  <si>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</si>
  <si>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</si>
  <si>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</si>
  <si>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</si>
  <si>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</si>
  <si>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</si>
  <si>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</si>
  <si>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</si>
  <si>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</si>
  <si>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</si>
  <si>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</si>
  <si>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</si>
  <si>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</si>
  <si>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</si>
  <si>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</si>
  <si>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</si>
  <si>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</si>
  <si>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</si>
  <si>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</si>
  <si>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</si>
  <si>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</si>
  <si>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</si>
  <si>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</si>
  <si>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</si>
  <si>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</si>
  <si>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</si>
  <si>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</si>
  <si>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</si>
  <si>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</si>
  <si>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</si>
  <si>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</si>
  <si>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</si>
  <si>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</si>
  <si>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</si>
  <si>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</si>
  <si>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</si>
  <si>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</si>
  <si>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</si>
  <si>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</si>
  <si>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</si>
  <si>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</si>
  <si>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</si>
  <si>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</si>
  <si>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</si>
  <si>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</si>
  <si>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</si>
  <si>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</si>
  <si>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</si>
  <si>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</si>
  <si>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</si>
  <si>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</si>
  <si>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</si>
  <si>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</si>
  <si>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</si>
  <si>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</si>
  <si>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</si>
  <si>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</si>
  <si>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</si>
  <si>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</si>
  <si>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</si>
  <si>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</si>
  <si>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</si>
  <si>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</si>
  <si>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</si>
  <si>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</si>
  <si>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</si>
  <si>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</si>
  <si>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</si>
  <si>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</si>
  <si>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</si>
  <si>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</si>
  <si>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</si>
  <si>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</si>
  <si>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</si>
  <si>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</si>
  <si>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</si>
  <si>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</si>
  <si>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</si>
  <si>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</si>
  <si>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</si>
  <si>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</si>
  <si>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</si>
  <si>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</si>
  <si>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</si>
  <si>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</si>
  <si>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</si>
  <si>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</si>
  <si>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</si>
  <si>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</si>
  <si>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</si>
  <si>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</si>
  <si>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</si>
  <si>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</si>
  <si>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</si>
  <si>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</si>
  <si>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</si>
  <si>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</si>
  <si>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</si>
  <si>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</si>
  <si>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</si>
  <si>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</si>
  <si>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</si>
  <si>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</si>
  <si>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</si>
  <si>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</si>
  <si>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</si>
  <si>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</si>
  <si>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</si>
  <si>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</si>
  <si>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</si>
  <si>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</si>
  <si>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</si>
  <si>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</si>
  <si>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</si>
  <si>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</si>
  <si>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</si>
  <si>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</si>
  <si>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</si>
  <si>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</si>
  <si>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</si>
  <si>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</si>
  <si>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</si>
  <si>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</si>
  <si>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</si>
  <si>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</si>
  <si>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</si>
  <si>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</si>
  <si>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</si>
  <si>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</si>
  <si>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</si>
  <si>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</si>
  <si>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</si>
  <si>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</si>
  <si>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</si>
  <si>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</si>
  <si>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</si>
  <si>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</si>
  <si>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</si>
  <si>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</si>
  <si>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</si>
  <si>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</si>
  <si>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</si>
  <si>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</si>
  <si>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</si>
  <si>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</si>
  <si>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</si>
  <si>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</si>
  <si>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</si>
  <si>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</si>
  <si>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</si>
  <si>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</si>
  <si>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</si>
  <si>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</si>
  <si>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</si>
  <si>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</si>
  <si>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</si>
  <si>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</si>
  <si>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</si>
  <si>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</si>
  <si>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</si>
  <si>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</si>
  <si>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</si>
  <si>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</si>
  <si>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</si>
  <si>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</si>
  <si>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</si>
  <si>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</si>
  <si>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</si>
  <si>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</si>
  <si>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</si>
  <si>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</si>
  <si>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</si>
  <si>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</si>
  <si>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</si>
  <si>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</si>
  <si>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</si>
  <si>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</si>
  <si>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</si>
  <si>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</si>
  <si>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</si>
  <si>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</si>
  <si>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</si>
  <si>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</si>
  <si>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</si>
  <si>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</si>
  <si>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</si>
  <si>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</si>
  <si>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</si>
  <si>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</si>
  <si>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</si>
  <si>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</si>
  <si>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</si>
  <si>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</si>
  <si>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</si>
  <si>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</si>
  <si>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</si>
  <si>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</si>
  <si>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</si>
  <si>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</si>
  <si>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</si>
  <si>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</si>
  <si>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</si>
  <si>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</si>
  <si>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</si>
  <si>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</si>
  <si>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</si>
  <si>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</si>
  <si>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</si>
  <si>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</si>
  <si>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</si>
  <si>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</si>
  <si>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</si>
  <si>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</si>
  <si>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</si>
  <si>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</si>
  <si>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</si>
  <si>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</si>
  <si>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</si>
  <si>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</si>
  <si>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</si>
  <si>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</si>
  <si>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</si>
  <si>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</si>
  <si>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</si>
  <si>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</si>
  <si>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</si>
  <si>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</si>
  <si>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</si>
  <si>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</si>
  <si>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</si>
  <si>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</si>
  <si>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</si>
  <si>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</si>
  <si>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</si>
  <si>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</si>
  <si>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</si>
  <si>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</si>
  <si>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</si>
  <si>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</si>
  <si>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</si>
  <si>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</si>
  <si>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</si>
  <si>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</si>
  <si>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</si>
  <si>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</si>
  <si>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</si>
  <si>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</si>
  <si>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</si>
  <si>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</si>
  <si>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</si>
  <si>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</si>
  <si>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</si>
  <si>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</si>
  <si>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</si>
  <si>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</si>
  <si>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</si>
  <si>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</si>
  <si>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</si>
  <si>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</si>
  <si>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</si>
  <si>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</si>
  <si>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</si>
  <si>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</si>
  <si>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</si>
  <si>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</si>
  <si>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</si>
  <si>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</si>
  <si>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</si>
  <si>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</si>
  <si>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</si>
  <si>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</si>
  <si>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</si>
  <si>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</si>
  <si>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</si>
  <si>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</si>
  <si>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</si>
  <si>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</si>
  <si>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</si>
  <si>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</si>
  <si>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</si>
  <si>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</si>
  <si>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</si>
  <si>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</si>
  <si>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</si>
  <si>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</si>
  <si>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</si>
  <si>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</si>
  <si>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</si>
  <si>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</si>
  <si>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</si>
  <si>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</si>
  <si>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</si>
  <si>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</si>
  <si>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</si>
  <si>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</si>
  <si>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</si>
  <si>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</si>
  <si>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</si>
  <si>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</si>
  <si>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</si>
  <si>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</si>
  <si>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</si>
  <si>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</si>
  <si>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</si>
  <si>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</si>
  <si>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</si>
  <si>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</si>
  <si>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</si>
  <si>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</si>
  <si>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</si>
  <si>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</si>
  <si>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</si>
  <si>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</si>
  <si>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</si>
  <si>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</si>
  <si>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</si>
  <si>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</si>
  <si>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</si>
  <si>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</si>
  <si>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</si>
  <si>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</si>
  <si>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</si>
  <si>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</si>
  <si>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</si>
  <si>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</si>
  <si>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</si>
  <si>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</si>
  <si>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</si>
  <si>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</si>
  <si>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</si>
  <si>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</si>
  <si>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</si>
  <si>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</si>
  <si>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</si>
  <si>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</si>
  <si>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</si>
  <si>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</si>
  <si>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</si>
  <si>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</si>
  <si>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</si>
  <si>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</si>
  <si>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</si>
  <si>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</si>
  <si>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</si>
  <si>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</si>
  <si>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</si>
  <si>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</si>
  <si>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</si>
  <si>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</si>
  <si>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</si>
  <si>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</si>
  <si>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</si>
  <si>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</si>
  <si>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</si>
  <si>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</si>
  <si>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</si>
  <si>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</si>
  <si>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</si>
  <si>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</si>
  <si>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</si>
  <si>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</si>
  <si>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</si>
  <si>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</si>
  <si>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</si>
  <si>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</si>
  <si>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</si>
  <si>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</si>
  <si>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</si>
  <si>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</si>
  <si>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</si>
  <si>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</si>
  <si>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</si>
  <si>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</si>
  <si>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</si>
  <si>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</si>
  <si>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</si>
  <si>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</si>
  <si>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</si>
  <si>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</si>
  <si>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</si>
  <si>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</si>
  <si>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</si>
  <si>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</si>
  <si>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</si>
  <si>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</si>
  <si>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</si>
  <si>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</si>
  <si>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</si>
  <si>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</si>
  <si>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</si>
  <si>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</si>
  <si>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</si>
  <si>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</si>
  <si>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</si>
  <si>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</si>
  <si>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</si>
  <si>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</si>
  <si>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</si>
  <si>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</si>
  <si>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</si>
  <si>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</si>
  <si>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</si>
  <si>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</si>
  <si>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</si>
  <si>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</si>
  <si>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</si>
  <si>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</si>
  <si>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</si>
  <si>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</si>
  <si>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</si>
  <si>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</si>
  <si>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</si>
  <si>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</si>
  <si>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</si>
  <si>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</si>
  <si>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</si>
  <si>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</si>
  <si>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</si>
  <si>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</si>
  <si>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</si>
  <si>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</si>
  <si>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</si>
  <si>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</si>
  <si>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</si>
  <si>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</si>
  <si>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</si>
  <si>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</si>
  <si>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</si>
  <si>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</si>
  <si>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</si>
  <si>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</si>
  <si>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</si>
  <si>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</si>
  <si>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</si>
  <si>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</si>
  <si>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</si>
  <si>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</si>
  <si>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</si>
  <si>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</si>
  <si>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</si>
  <si>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</si>
  <si>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</si>
  <si>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</si>
  <si>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</si>
  <si>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</si>
  <si>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</si>
  <si>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</si>
  <si>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</si>
  <si>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</si>
  <si>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</si>
  <si>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</si>
  <si>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</si>
  <si>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</si>
  <si>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</si>
  <si>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</si>
  <si>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</si>
  <si>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</si>
  <si>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</si>
  <si>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</si>
  <si>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</si>
  <si>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</si>
  <si>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</si>
  <si>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</si>
  <si>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</si>
  <si>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</si>
  <si>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</si>
  <si>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</si>
  <si>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</si>
  <si>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</si>
  <si>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</si>
  <si>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</si>
  <si>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</si>
  <si>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</si>
  <si>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</si>
  <si>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</si>
  <si>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</si>
  <si>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</si>
  <si>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</si>
  <si>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</si>
  <si>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</si>
  <si>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</si>
  <si>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</si>
  <si>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</si>
  <si>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</si>
  <si>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</si>
  <si>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</si>
  <si>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</si>
  <si>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</si>
  <si>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</si>
  <si>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</si>
  <si>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</si>
  <si>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</si>
  <si>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</si>
  <si>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</si>
  <si>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</si>
  <si>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</si>
  <si>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</si>
  <si>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</si>
  <si>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</si>
  <si>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</si>
  <si>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</si>
  <si>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</si>
  <si>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</si>
  <si>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</si>
  <si>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</si>
  <si>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</si>
  <si>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</si>
  <si>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</si>
  <si>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</si>
  <si>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</si>
  <si>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</si>
  <si>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</si>
  <si>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</si>
  <si>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</si>
  <si>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</si>
  <si>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</si>
  <si>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</si>
  <si>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</si>
  <si>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</si>
  <si>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</si>
  <si>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</si>
  <si>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</si>
  <si>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</si>
  <si>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</si>
  <si>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</si>
  <si>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</si>
  <si>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</si>
  <si>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</si>
  <si>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</si>
  <si>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</si>
  <si>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</si>
  <si>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</si>
  <si>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</si>
  <si>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</si>
  <si>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</si>
  <si>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</si>
  <si>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</si>
  <si>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</si>
  <si>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</si>
  <si>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</si>
  <si>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</si>
  <si>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</si>
  <si>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</si>
  <si>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</si>
  <si>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</si>
  <si>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</si>
  <si>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</si>
  <si>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</si>
  <si>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</si>
  <si>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</si>
  <si>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</si>
  <si>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</si>
  <si>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</si>
  <si>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</si>
  <si>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</si>
  <si>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</si>
  <si>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</si>
  <si>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</si>
  <si>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</si>
  <si>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</si>
  <si>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</si>
  <si>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</si>
  <si>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</si>
  <si>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</si>
  <si>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</si>
  <si>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</si>
  <si>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</si>
  <si>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</si>
  <si>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</si>
  <si>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</si>
  <si>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</si>
  <si>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</si>
  <si>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</si>
  <si>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</si>
  <si>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</si>
  <si>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</si>
  <si>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</si>
  <si>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</si>
  <si>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</si>
  <si>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</si>
  <si>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</si>
  <si>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</si>
  <si>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</si>
  <si>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</si>
  <si>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</si>
  <si>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</si>
  <si>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</si>
  <si>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</si>
  <si>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</si>
  <si>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</si>
  <si>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</si>
  <si>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</si>
  <si>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</si>
  <si>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</si>
  <si>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</si>
  <si>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</si>
  <si>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</si>
  <si>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</si>
  <si>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</si>
  <si>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</si>
  <si>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</si>
  <si>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</si>
  <si>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</si>
  <si>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</si>
  <si>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</si>
  <si>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</si>
  <si>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</si>
  <si>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</si>
  <si>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</si>
  <si>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</si>
  <si>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</si>
  <si>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</si>
  <si>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</si>
  <si>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</si>
  <si>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</si>
  <si>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</si>
  <si>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</si>
  <si>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</si>
  <si>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</si>
  <si>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</si>
  <si>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</si>
  <si>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</si>
  <si>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</si>
  <si>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</si>
  <si>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</si>
  <si>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</si>
  <si>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</si>
  <si>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</si>
  <si>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</si>
  <si>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</si>
  <si>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</si>
  <si>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</si>
  <si>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</si>
  <si>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</si>
  <si>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</si>
  <si>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</si>
  <si>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</si>
  <si>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</si>
  <si>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</si>
  <si>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</si>
  <si>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</si>
  <si>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</si>
  <si>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</si>
  <si>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</si>
  <si>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</si>
  <si>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</si>
  <si>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</si>
  <si>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</si>
  <si>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</si>
  <si>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</si>
  <si>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</si>
  <si>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</si>
  <si>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</si>
  <si>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</si>
  <si>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</si>
  <si>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</si>
  <si>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</si>
  <si>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</si>
  <si>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</si>
  <si>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</si>
  <si>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</si>
  <si>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</si>
  <si>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</si>
  <si>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</si>
  <si>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</si>
  <si>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</si>
  <si>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</si>
  <si>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</si>
  <si>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</si>
  <si>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</si>
  <si>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</si>
  <si>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</si>
  <si>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</si>
  <si>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</si>
  <si>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</si>
  <si>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</si>
  <si>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</si>
  <si>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</si>
  <si>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</si>
  <si>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</si>
  <si>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</si>
  <si>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</si>
  <si>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</si>
  <si>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</si>
  <si>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</si>
  <si>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</si>
  <si>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</si>
  <si>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</si>
  <si>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</si>
  <si>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</si>
  <si>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</si>
  <si>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</si>
  <si>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</si>
  <si>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</si>
  <si>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</si>
  <si>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</si>
  <si>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</si>
  <si>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</si>
  <si>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</si>
  <si>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</si>
  <si>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</si>
  <si>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</si>
  <si>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</si>
  <si>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</si>
  <si>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</si>
  <si>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</si>
  <si>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</si>
  <si>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</si>
  <si>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</si>
  <si>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</si>
  <si>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</si>
  <si>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</si>
  <si>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</si>
  <si>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</si>
  <si>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</si>
  <si>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</si>
  <si>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</si>
  <si>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</si>
  <si>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</si>
  <si>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</si>
  <si>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</si>
  <si>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</si>
  <si>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</si>
  <si>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</si>
  <si>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</si>
  <si>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</si>
  <si>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</si>
  <si>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</si>
  <si>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</si>
  <si>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</si>
  <si>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</si>
  <si>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</si>
  <si>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</si>
  <si>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</si>
  <si>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</si>
  <si>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</si>
  <si>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</si>
  <si>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</si>
  <si>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</si>
  <si>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</si>
  <si>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</si>
  <si>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</si>
  <si>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</si>
  <si>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</si>
  <si>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</si>
  <si>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</si>
  <si>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</si>
  <si>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</si>
  <si>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</si>
  <si>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</si>
  <si>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</si>
  <si>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</si>
  <si>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</si>
  <si>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</si>
  <si>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</si>
  <si>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</si>
  <si>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</si>
  <si>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</si>
  <si>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</si>
  <si>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</si>
  <si>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</si>
  <si>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</si>
  <si>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</si>
  <si>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</si>
  <si>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</si>
  <si>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</si>
  <si>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</si>
  <si>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</si>
  <si>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</si>
  <si>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</si>
  <si>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</si>
  <si>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</si>
  <si>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</si>
  <si>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</si>
  <si>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</si>
  <si>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</si>
  <si>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</si>
  <si>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</si>
  <si>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</si>
  <si>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</si>
  <si>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</si>
  <si>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</si>
  <si>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</si>
  <si>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</si>
  <si>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</si>
  <si>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</si>
  <si>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</si>
  <si>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</si>
  <si>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</si>
  <si>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</si>
  <si>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</si>
  <si>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</si>
  <si>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</si>
  <si>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</si>
  <si>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</si>
  <si>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</si>
  <si>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</si>
  <si>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</si>
  <si>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</si>
  <si>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</si>
  <si>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</si>
  <si>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</si>
  <si>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</si>
  <si>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</si>
  <si>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</si>
  <si>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</si>
  <si>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</si>
  <si>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</si>
  <si>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</si>
  <si>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</si>
  <si>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</si>
  <si>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</si>
  <si>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</si>
  <si>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</si>
  <si>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</si>
  <si>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</si>
  <si>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</si>
  <si>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</si>
  <si>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</si>
  <si>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</si>
  <si>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</si>
  <si>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</si>
  <si>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</si>
  <si>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</si>
  <si>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</si>
  <si>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</si>
  <si>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</si>
  <si>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</si>
  <si>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</si>
  <si>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</si>
  <si>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</si>
  <si>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</si>
  <si>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</si>
  <si>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</si>
  <si>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</si>
  <si>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</si>
  <si>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</si>
  <si>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</si>
  <si>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</si>
  <si>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</si>
  <si>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</si>
  <si>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</si>
  <si>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</si>
  <si>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</si>
  <si>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</si>
  <si>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</si>
  <si>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</si>
  <si>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</si>
  <si>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</si>
  <si>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</si>
  <si>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</si>
  <si>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</si>
  <si>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</si>
  <si>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</si>
  <si>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</si>
  <si>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</si>
  <si>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</si>
  <si>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</si>
  <si>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</si>
  <si>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</si>
  <si>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</si>
  <si>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</si>
  <si>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</si>
  <si>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</si>
  <si>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</si>
  <si>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</si>
  <si>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</si>
  <si>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</si>
  <si>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</si>
  <si>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</si>
  <si>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</si>
  <si>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</si>
  <si>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</si>
  <si>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</si>
  <si>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</si>
  <si>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</si>
  <si>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</si>
  <si>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</si>
  <si>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</si>
  <si>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</si>
  <si>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</si>
  <si>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</si>
  <si>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</si>
  <si>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</si>
  <si>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</si>
  <si>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</si>
  <si>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</si>
  <si>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</si>
  <si>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</si>
  <si>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</si>
  <si>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</si>
  <si>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</si>
  <si>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</si>
  <si>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</si>
  <si>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</si>
  <si>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</si>
  <si>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</si>
  <si>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</si>
  <si>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</si>
  <si>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</si>
  <si>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</si>
  <si>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</si>
  <si>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</si>
  <si>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</si>
  <si>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</si>
  <si>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</si>
  <si>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</si>
  <si>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</si>
  <si>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</si>
  <si>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</si>
  <si>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</si>
  <si>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</si>
  <si>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</si>
  <si>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</si>
  <si>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</si>
  <si>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</si>
  <si>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</si>
  <si>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</si>
  <si>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</si>
  <si>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</si>
  <si>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</si>
  <si>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</si>
  <si>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</si>
  <si>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</si>
  <si>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</si>
  <si>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</si>
  <si>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</si>
  <si>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</si>
  <si>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</si>
  <si>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</si>
  <si>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</si>
  <si>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</si>
  <si>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</si>
  <si>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</si>
  <si>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</si>
  <si>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</si>
  <si>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</si>
  <si>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</si>
  <si>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</si>
  <si>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</si>
  <si>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</si>
  <si>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</si>
  <si>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</si>
  <si>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</si>
  <si>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</si>
  <si>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</si>
  <si>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</si>
  <si>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</si>
  <si>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</si>
  <si>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</si>
  <si>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</si>
  <si>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</si>
  <si>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</si>
  <si>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</si>
  <si>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</si>
  <si>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</si>
  <si>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</si>
  <si>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</si>
  <si>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</si>
  <si>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</si>
  <si>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</si>
  <si>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</si>
  <si>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</si>
  <si>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</si>
  <si>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</si>
  <si>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</si>
  <si>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</si>
  <si>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</si>
  <si>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</si>
  <si>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</si>
  <si>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</si>
  <si>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</si>
  <si>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</si>
  <si>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</si>
  <si>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</si>
  <si>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</si>
  <si>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</si>
  <si>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</si>
  <si>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</si>
  <si>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</si>
  <si>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</si>
  <si>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</si>
  <si>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</si>
  <si>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</si>
  <si>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</si>
  <si>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</si>
  <si>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</si>
  <si>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</si>
  <si>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</si>
  <si>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</si>
  <si>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</si>
  <si>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</si>
  <si>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</si>
  <si>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</si>
  <si>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</si>
  <si>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</si>
  <si>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</si>
  <si>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</si>
  <si>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</si>
  <si>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</si>
  <si>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</si>
  <si>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</si>
  <si>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</si>
  <si>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</si>
  <si>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</si>
  <si>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</si>
  <si>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</si>
  <si>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</si>
  <si>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</si>
  <si>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</si>
  <si>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</si>
  <si>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</si>
  <si>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</si>
  <si>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</si>
  <si>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</si>
  <si>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</si>
  <si>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</si>
  <si>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</si>
  <si>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</si>
  <si>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</si>
  <si>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</si>
  <si>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</si>
  <si>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</si>
  <si>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</si>
  <si>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</si>
  <si>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</si>
  <si>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</si>
  <si>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</si>
  <si>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</si>
  <si>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</si>
  <si>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</si>
  <si>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</si>
  <si>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</si>
  <si>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</si>
  <si>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</si>
  <si>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</si>
  <si>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</si>
  <si>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</si>
  <si>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</si>
  <si>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</si>
  <si>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</si>
  <si>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</si>
  <si>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</si>
  <si>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</si>
  <si>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</si>
  <si>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</si>
  <si>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</si>
  <si>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</si>
  <si>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</si>
  <si>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</si>
  <si>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</si>
  <si>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</si>
  <si>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</si>
  <si>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</si>
  <si>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</si>
  <si>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</si>
  <si>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</si>
  <si>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</si>
  <si>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</si>
  <si>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</si>
  <si>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</si>
  <si>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</si>
  <si>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</si>
  <si>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</si>
  <si>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</si>
  <si>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</si>
  <si>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</si>
  <si>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</si>
  <si>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</si>
  <si>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</si>
  <si>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</si>
  <si>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</si>
  <si>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</si>
  <si>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</si>
  <si>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</si>
  <si>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</si>
  <si>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</si>
  <si>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</si>
  <si>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</si>
  <si>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</si>
  <si>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</si>
  <si>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</si>
  <si>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</si>
  <si>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</si>
  <si>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</si>
  <si>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</si>
  <si>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</si>
  <si>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</si>
  <si>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</si>
  <si>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</si>
  <si>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</si>
  <si>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</si>
  <si>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</si>
  <si>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</si>
  <si>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</si>
  <si>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</si>
  <si>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</si>
  <si>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</si>
  <si>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</si>
  <si>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</si>
  <si>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</si>
  <si>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</si>
  <si>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</si>
  <si>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</si>
  <si>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</si>
  <si>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</si>
  <si>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</si>
  <si>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</si>
  <si>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</si>
  <si>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</si>
  <si>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</si>
  <si>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</si>
  <si>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</si>
  <si>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</si>
  <si>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</si>
  <si>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</si>
  <si>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</si>
  <si>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</si>
  <si>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</si>
  <si>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</si>
  <si>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</si>
  <si>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</si>
  <si>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</si>
  <si>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</si>
  <si>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</si>
  <si>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</si>
  <si>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</si>
  <si>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</si>
  <si>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</si>
  <si>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</si>
  <si>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</si>
  <si>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</si>
  <si>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</si>
  <si>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</si>
  <si>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</si>
  <si>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</si>
  <si>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</si>
  <si>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</si>
  <si>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</si>
  <si>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</si>
  <si>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</si>
  <si>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</si>
  <si>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</si>
  <si>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</si>
  <si>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</si>
  <si>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</si>
  <si>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</si>
  <si>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</si>
  <si>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</si>
  <si>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</si>
  <si>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</si>
  <si>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</si>
  <si>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</si>
  <si>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</si>
  <si>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</si>
  <si>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</si>
  <si>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</si>
  <si>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</si>
  <si>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</si>
  <si>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</si>
  <si>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</si>
  <si>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</si>
  <si>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</si>
  <si>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</si>
  <si>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</si>
  <si>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</si>
  <si>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</si>
  <si>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</si>
  <si>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</si>
  <si>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</si>
  <si>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</si>
  <si>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</si>
  <si>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</si>
  <si>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</si>
  <si>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</si>
  <si>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</si>
  <si>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</si>
  <si>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</si>
  <si>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</si>
  <si>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</si>
  <si>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</si>
  <si>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</si>
  <si>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</si>
  <si>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</si>
  <si>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</si>
  <si>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</si>
  <si>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</si>
  <si>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</si>
  <si>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</si>
  <si>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</si>
  <si>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</si>
  <si>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</si>
  <si>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</si>
  <si>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</si>
  <si>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</si>
  <si>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</si>
  <si>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</si>
  <si>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</si>
  <si>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</si>
  <si>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</si>
  <si>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</si>
  <si>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</si>
  <si>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</si>
  <si>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</si>
  <si>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</si>
  <si>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</si>
  <si>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</si>
  <si>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</si>
  <si>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</si>
  <si>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</si>
  <si>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</si>
  <si>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</si>
  <si>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</si>
  <si>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</si>
  <si>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</si>
  <si>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</si>
  <si>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</si>
  <si>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</si>
  <si>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</si>
  <si>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</si>
  <si>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</si>
  <si>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</si>
  <si>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</si>
  <si>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</si>
  <si>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</si>
  <si>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</si>
  <si>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</si>
  <si>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</si>
  <si>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</si>
  <si>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</si>
  <si>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</si>
  <si>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</si>
  <si>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</si>
  <si>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</si>
  <si>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</si>
  <si>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</si>
  <si>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</si>
  <si>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</si>
  <si>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</si>
  <si>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</si>
  <si>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</si>
  <si>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</si>
  <si>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</si>
  <si>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</si>
  <si>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</si>
  <si>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</si>
  <si>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</si>
  <si>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</si>
  <si>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</si>
  <si>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</si>
  <si>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</si>
  <si>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</si>
  <si>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</si>
  <si>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</si>
  <si>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</si>
  <si>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</si>
  <si>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</si>
  <si>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</si>
  <si>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</si>
  <si>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</si>
  <si>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</si>
  <si>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</si>
  <si>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</si>
  <si>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</si>
  <si>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</si>
  <si>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</si>
  <si>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</si>
  <si>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</si>
  <si>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</si>
  <si>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</si>
  <si>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</si>
  <si>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</si>
  <si>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</si>
  <si>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</si>
  <si>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</si>
  <si>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</si>
  <si>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</si>
  <si>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</si>
  <si>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</si>
  <si>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</si>
  <si>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</si>
  <si>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</si>
  <si>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</si>
  <si>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</si>
  <si>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</si>
  <si>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</si>
  <si>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</si>
  <si>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</si>
  <si>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</si>
  <si>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</si>
  <si>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</si>
  <si>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</si>
  <si>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</si>
  <si>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</si>
  <si>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</si>
  <si>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</si>
  <si>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</si>
  <si>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</si>
  <si>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</si>
  <si>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</si>
  <si>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</si>
  <si>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</si>
  <si>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</si>
  <si>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</si>
  <si>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</si>
  <si>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</si>
  <si>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</si>
  <si>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</si>
  <si>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</si>
  <si>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</si>
  <si>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</si>
  <si>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</si>
  <si>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</si>
  <si>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</si>
  <si>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</si>
  <si>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</si>
  <si>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</si>
  <si>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</si>
  <si>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</si>
  <si>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</si>
  <si>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</si>
  <si>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</si>
  <si>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</si>
  <si>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</si>
  <si>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</si>
  <si>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</si>
  <si>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</si>
  <si>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</si>
  <si>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</si>
  <si>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</si>
  <si>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</si>
  <si>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</si>
  <si>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</si>
  <si>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</si>
  <si>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</si>
  <si>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</si>
  <si>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</si>
  <si>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</si>
  <si>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</si>
  <si>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</si>
  <si>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</si>
  <si>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</si>
  <si>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</si>
  <si>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</si>
  <si>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</si>
  <si>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</si>
  <si>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</si>
  <si>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</si>
  <si>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</si>
  <si>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</si>
  <si>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</si>
  <si>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</si>
  <si>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</si>
  <si>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</si>
  <si>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</si>
  <si>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</si>
  <si>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</si>
  <si>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</si>
  <si>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</si>
  <si>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</si>
  <si>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</si>
  <si>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</si>
  <si>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</si>
  <si>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</si>
  <si>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</si>
  <si>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</si>
  <si>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</si>
  <si>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</si>
  <si>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</si>
  <si>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</si>
  <si>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</si>
  <si>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</si>
  <si>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</si>
  <si>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</si>
  <si>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</si>
  <si>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</si>
  <si>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</si>
  <si>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</si>
  <si>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</si>
  <si>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</si>
  <si>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</si>
  <si>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</si>
  <si>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</si>
  <si>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</si>
  <si>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</si>
  <si>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</si>
  <si>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</si>
  <si>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</si>
  <si>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</si>
  <si>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</si>
  <si>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</si>
  <si>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</si>
  <si>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</si>
  <si>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</si>
  <si>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</si>
  <si>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</si>
  <si>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</si>
  <si>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</si>
  <si>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</si>
  <si>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</si>
  <si>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</si>
  <si>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</si>
  <si>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</si>
  <si>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</si>
  <si>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</si>
  <si>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</si>
  <si>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</si>
  <si>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</si>
  <si>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</si>
  <si>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</si>
  <si>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</si>
  <si>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</si>
  <si>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</si>
  <si>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</si>
  <si>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</si>
  <si>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</si>
  <si>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</si>
  <si>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</si>
  <si>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</si>
  <si>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</si>
  <si>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</si>
  <si>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</si>
  <si>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</si>
  <si>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</si>
  <si>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</si>
  <si>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</si>
  <si>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</si>
  <si>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</si>
  <si>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</si>
  <si>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</si>
  <si>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</si>
  <si>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</si>
  <si>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</si>
  <si>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</si>
  <si>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</si>
  <si>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</si>
  <si>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</si>
  <si>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</si>
  <si>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</si>
  <si>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</si>
  <si>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</si>
  <si>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</si>
  <si>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</si>
  <si>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</si>
  <si>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</si>
  <si>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</si>
  <si>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</si>
  <si>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</si>
  <si>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</si>
  <si>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</si>
  <si>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</si>
  <si>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</si>
  <si>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</si>
  <si>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</si>
  <si>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</si>
  <si>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</si>
  <si>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</si>
  <si>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</si>
  <si>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</si>
  <si>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</si>
  <si>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</si>
  <si>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</si>
  <si>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</si>
  <si>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</si>
  <si>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</si>
  <si>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</si>
  <si>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</si>
  <si>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</si>
  <si>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</si>
  <si>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</si>
  <si>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</si>
  <si>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</si>
  <si>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</si>
  <si>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</si>
  <si>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</si>
  <si>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</si>
  <si>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</si>
  <si>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</si>
  <si>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</si>
  <si>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</si>
  <si>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</si>
  <si>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</si>
  <si>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</si>
  <si>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</si>
  <si>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</si>
  <si>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</si>
  <si>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</si>
  <si>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</si>
  <si>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</si>
  <si>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</si>
  <si>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</si>
  <si>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</si>
  <si>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</si>
  <si>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</si>
  <si>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</si>
  <si>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</si>
  <si>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</si>
  <si>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</si>
  <si>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</si>
  <si>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</si>
  <si>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</si>
  <si>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</si>
  <si>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</si>
  <si>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</si>
  <si>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</si>
  <si>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</si>
  <si>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</si>
  <si>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</si>
  <si>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</si>
  <si>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</si>
  <si>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</si>
  <si>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</si>
  <si>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</si>
  <si>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</si>
  <si>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</si>
  <si>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</si>
  <si>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</si>
  <si>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</si>
  <si>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</si>
  <si>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</si>
  <si>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</si>
  <si>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</si>
  <si>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</si>
  <si>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</si>
  <si>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</si>
  <si>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</si>
  <si>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</si>
  <si>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</si>
  <si>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</si>
  <si>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</si>
  <si>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</si>
  <si>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</si>
  <si>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</si>
  <si>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</si>
  <si>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</si>
  <si>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</si>
  <si>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</si>
  <si>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</si>
  <si>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</si>
  <si>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</si>
  <si>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</si>
  <si>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</si>
  <si>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</si>
  <si>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</si>
  <si>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</si>
  <si>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</si>
  <si>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</si>
  <si>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</si>
  <si>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</si>
  <si>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</si>
  <si>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</si>
  <si>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</si>
  <si>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</si>
  <si>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</si>
  <si>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</si>
  <si>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</si>
  <si>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</si>
  <si>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</si>
  <si>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</si>
  <si>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</si>
  <si>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</si>
  <si>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</si>
  <si>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</si>
  <si>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</si>
  <si>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</si>
  <si>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</si>
  <si>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</si>
  <si>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</si>
  <si>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</si>
  <si>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</si>
  <si>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</si>
  <si>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</si>
  <si>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</si>
  <si>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</si>
  <si>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</si>
  <si>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</si>
  <si>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</si>
  <si>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</si>
  <si>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</si>
  <si>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</si>
  <si>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</si>
  <si>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</si>
  <si>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</si>
  <si>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</si>
  <si>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</si>
  <si>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</si>
  <si>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</si>
  <si>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</si>
  <si>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</si>
  <si>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</si>
  <si>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</si>
  <si>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</si>
  <si>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</si>
  <si>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</si>
  <si>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</si>
  <si>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</si>
  <si>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</si>
  <si>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</si>
  <si>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</si>
  <si>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</si>
  <si>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</si>
  <si>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</si>
  <si>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</si>
  <si>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</si>
  <si>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</si>
  <si>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</si>
  <si>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</si>
  <si>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</si>
  <si>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</si>
  <si>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</si>
  <si>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</si>
  <si>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</si>
  <si>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</si>
  <si>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</si>
  <si>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</si>
  <si>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</si>
  <si>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</si>
  <si>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</si>
  <si>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</si>
  <si>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</si>
  <si>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</si>
  <si>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</si>
  <si>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</si>
  <si>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</si>
  <si>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</si>
  <si>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</si>
  <si>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</si>
  <si>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</si>
  <si>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</si>
  <si>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</si>
  <si>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</si>
  <si>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</si>
  <si>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</si>
  <si>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</si>
  <si>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</si>
  <si>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</si>
  <si>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</si>
  <si>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</si>
  <si>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</si>
  <si>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</si>
  <si>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</si>
  <si>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</si>
  <si>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</si>
  <si>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</si>
  <si>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</si>
  <si>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</si>
  <si>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</si>
  <si>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</si>
  <si>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</si>
  <si>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</si>
  <si>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</si>
  <si>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</si>
  <si>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</si>
  <si>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</si>
  <si>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</si>
  <si>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</si>
  <si>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</si>
  <si>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</si>
  <si>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</si>
  <si>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</si>
  <si>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</si>
  <si>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</si>
  <si>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</si>
  <si>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</si>
  <si>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</si>
  <si>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</si>
  <si>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</si>
  <si>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</si>
  <si>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</si>
  <si>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</si>
  <si>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</si>
  <si>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</si>
  <si>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</si>
  <si>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</si>
  <si>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</si>
  <si>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</si>
  <si>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</si>
  <si>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</si>
  <si>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</si>
  <si>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</si>
  <si>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</si>
  <si>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</si>
  <si>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</si>
  <si>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</si>
  <si>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</si>
  <si>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</si>
  <si>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</si>
  <si>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</si>
  <si>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</si>
  <si>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</si>
  <si>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</si>
  <si>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</si>
  <si>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</si>
  <si>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</si>
  <si>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</si>
  <si>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</si>
  <si>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</si>
  <si>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</si>
  <si>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</si>
  <si>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</si>
  <si>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</si>
  <si>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</si>
  <si>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</si>
  <si>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</si>
  <si>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</si>
  <si>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</si>
  <si>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</si>
  <si>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</si>
  <si>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</si>
  <si>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</si>
  <si>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</si>
  <si>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</si>
  <si>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</si>
  <si>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</si>
  <si>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</si>
  <si>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</si>
  <si>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</si>
  <si>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</si>
  <si>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</si>
  <si>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</si>
  <si>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</si>
  <si>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</si>
  <si>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</si>
  <si>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</si>
  <si>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</si>
  <si>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</si>
  <si>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</si>
  <si>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</si>
  <si>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</si>
  <si>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</si>
  <si>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</si>
  <si>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</si>
  <si>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</si>
  <si>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</si>
  <si>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</si>
  <si>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</si>
  <si>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</si>
  <si>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</si>
  <si>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</si>
  <si>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</si>
  <si>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</si>
  <si>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</si>
  <si>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</si>
  <si>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</si>
  <si>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</si>
  <si>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</si>
  <si>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</si>
  <si>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</si>
  <si>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</si>
  <si>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</si>
  <si>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</si>
  <si>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</si>
  <si>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</si>
  <si>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</si>
  <si>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</si>
  <si>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</si>
  <si>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</si>
  <si>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</si>
  <si>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</si>
  <si>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</si>
  <si>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</si>
  <si>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</si>
  <si>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</si>
  <si>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</si>
  <si>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</si>
  <si>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</si>
  <si>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</si>
  <si>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</si>
  <si>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</si>
  <si>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</si>
  <si>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</si>
  <si>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</si>
  <si>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</si>
  <si>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</si>
  <si>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</si>
  <si>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</si>
  <si>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</si>
  <si>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</si>
  <si>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</si>
  <si>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</si>
  <si>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</si>
  <si>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</si>
  <si>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</si>
  <si>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</si>
  <si>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</si>
  <si>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</si>
  <si>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</si>
  <si>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</si>
  <si>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</si>
  <si>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</si>
  <si>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</si>
  <si>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</si>
  <si>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</si>
  <si>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</si>
  <si>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</si>
  <si>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</si>
  <si>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</si>
  <si>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</si>
  <si>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</si>
  <si>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</si>
  <si>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</si>
  <si>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</si>
  <si>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</si>
  <si>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</si>
  <si>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</si>
  <si>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</si>
  <si>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</si>
  <si>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</si>
  <si>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</si>
  <si>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</si>
  <si>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</si>
  <si>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</si>
  <si>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</si>
  <si>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</si>
  <si>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</si>
  <si>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</si>
  <si>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</si>
  <si>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</si>
  <si>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</si>
  <si>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</si>
  <si>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</si>
  <si>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</si>
  <si>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</si>
  <si>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</si>
  <si>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</si>
  <si>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</si>
  <si>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</si>
  <si>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</si>
  <si>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</si>
  <si>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</si>
  <si>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</si>
  <si>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</si>
  <si>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</si>
  <si>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</si>
  <si>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</si>
  <si>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</si>
  <si>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</si>
  <si>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</si>
  <si>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</si>
  <si>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</si>
  <si>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</si>
  <si>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</si>
  <si>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</si>
  <si>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</si>
  <si>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</si>
  <si>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</si>
  <si>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</si>
  <si>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</si>
  <si>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</si>
  <si>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</si>
  <si>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</si>
  <si>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</si>
  <si>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</si>
  <si>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</si>
  <si>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</si>
  <si>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</si>
  <si>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</si>
  <si>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</si>
  <si>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</si>
  <si>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</si>
  <si>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</si>
  <si>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</si>
  <si>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</si>
  <si>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</si>
  <si>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</si>
  <si>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</si>
  <si>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</si>
  <si>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</si>
  <si>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</si>
  <si>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</si>
  <si>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</si>
  <si>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</si>
  <si>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</si>
  <si>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</si>
  <si>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</si>
  <si>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</si>
  <si>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</si>
  <si>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</si>
  <si>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</si>
  <si>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</si>
  <si>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</si>
  <si>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</si>
  <si>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</si>
  <si>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</si>
  <si>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</si>
  <si>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</si>
  <si>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</si>
  <si>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</si>
  <si>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</si>
  <si>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</si>
  <si>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</si>
  <si>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</si>
  <si>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</si>
  <si>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</si>
  <si>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</si>
  <si>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</si>
  <si>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</si>
  <si>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</si>
  <si>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</si>
  <si>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</si>
  <si>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</si>
  <si>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</si>
  <si>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</si>
  <si>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</si>
  <si>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</si>
  <si>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</si>
  <si>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</si>
  <si>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</si>
  <si>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</si>
  <si>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</si>
  <si>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</si>
  <si>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</si>
  <si>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</si>
  <si>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</si>
  <si>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</si>
  <si>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</si>
  <si>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</si>
  <si>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</si>
  <si>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</si>
  <si>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</si>
  <si>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</si>
  <si>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</si>
  <si>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</si>
  <si>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</si>
  <si>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</si>
  <si>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</si>
  <si>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</si>
  <si>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</si>
  <si>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</si>
  <si>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</si>
  <si>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</si>
  <si>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</si>
  <si>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</si>
  <si>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</si>
  <si>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</si>
  <si>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</si>
  <si>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</si>
  <si>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</si>
  <si>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</si>
  <si>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</si>
  <si>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</si>
  <si>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</si>
  <si>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</si>
  <si>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</si>
  <si>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</si>
  <si>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</si>
  <si>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</si>
  <si>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</si>
  <si>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</si>
  <si>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</si>
  <si>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</si>
  <si>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</si>
  <si>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</si>
  <si>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</si>
  <si>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</si>
  <si>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</si>
  <si>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</si>
  <si>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</si>
  <si>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</si>
  <si>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</si>
  <si>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</si>
  <si>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</si>
  <si>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</si>
  <si>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</si>
  <si>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</si>
  <si>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</si>
  <si>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</si>
  <si>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</si>
  <si>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</si>
  <si>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</si>
  <si>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</si>
  <si>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</si>
  <si>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</si>
  <si>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</si>
  <si>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</si>
  <si>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</si>
  <si>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</si>
  <si>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</si>
  <si>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</si>
  <si>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</si>
  <si>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</si>
  <si>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</si>
  <si>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</si>
  <si>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</si>
  <si>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</si>
  <si>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</si>
  <si>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</si>
  <si>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</si>
  <si>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</si>
  <si>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</si>
  <si>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</si>
  <si>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</si>
  <si>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</si>
  <si>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</si>
  <si>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</si>
  <si>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</si>
  <si>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</si>
  <si>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</si>
  <si>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</si>
  <si>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</si>
  <si>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</si>
  <si>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</si>
  <si>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</si>
  <si>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</si>
  <si>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</si>
  <si>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</si>
  <si>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</si>
  <si>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</si>
  <si>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</si>
  <si>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</si>
  <si>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</si>
  <si>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</si>
  <si>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</si>
  <si>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</si>
  <si>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</si>
  <si>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</si>
  <si>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</si>
  <si>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</si>
  <si>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</si>
  <si>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</si>
  <si>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</si>
  <si>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</si>
  <si>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</si>
  <si>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</si>
  <si>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</si>
  <si>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</si>
  <si>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</si>
  <si>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</si>
  <si>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</si>
  <si>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</si>
  <si>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</si>
  <si>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</si>
  <si>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</si>
  <si>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</si>
  <si>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</si>
  <si>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</si>
  <si>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</si>
  <si>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</si>
  <si>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</si>
  <si>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</si>
  <si>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</si>
  <si>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</si>
  <si>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</si>
  <si>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</si>
  <si>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</si>
  <si>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</si>
  <si>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</si>
  <si>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</si>
  <si>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</si>
  <si>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</si>
  <si>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</si>
  <si>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</si>
  <si>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</si>
  <si>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</si>
  <si>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</si>
  <si>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</si>
  <si>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</si>
  <si>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</si>
  <si>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</si>
  <si>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</si>
  <si>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</si>
  <si>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</si>
  <si>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</si>
  <si>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</si>
  <si>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</si>
  <si>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</si>
  <si>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</si>
  <si>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</si>
  <si>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</si>
  <si>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</si>
  <si>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</si>
  <si>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</si>
  <si>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</si>
  <si>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</si>
  <si>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</si>
  <si>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</si>
  <si>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</si>
  <si>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</si>
  <si>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</si>
  <si>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</si>
  <si>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</si>
  <si>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</si>
  <si>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</si>
  <si>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</si>
  <si>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</si>
  <si>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</si>
  <si>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</si>
  <si>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</si>
  <si>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</si>
  <si>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</si>
  <si>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</si>
  <si>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</si>
  <si>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</si>
  <si>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</si>
  <si>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</si>
  <si>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</si>
  <si>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</si>
  <si>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</si>
  <si>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</si>
  <si>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</si>
  <si>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</si>
  <si>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</si>
  <si>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</si>
  <si>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</si>
  <si>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</si>
  <si>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</si>
  <si>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</si>
  <si>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</si>
  <si>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</si>
  <si>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</si>
  <si>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</si>
  <si>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</si>
  <si>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</si>
  <si>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</si>
  <si>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</si>
  <si>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</si>
  <si>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</si>
  <si>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</si>
  <si>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</si>
  <si>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</si>
  <si>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</si>
  <si>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</si>
  <si>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</si>
  <si>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</si>
  <si>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</si>
  <si>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</si>
  <si>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</si>
  <si>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</si>
  <si>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</si>
  <si>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</si>
  <si>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</si>
  <si>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</si>
  <si>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</si>
  <si>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</si>
  <si>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</si>
  <si>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</si>
  <si>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</si>
  <si>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</si>
  <si>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</si>
  <si>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</si>
  <si>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</si>
  <si>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</si>
  <si>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</si>
  <si>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</si>
  <si>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</si>
  <si>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</si>
  <si>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</si>
  <si>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</si>
  <si>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</si>
  <si>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</si>
  <si>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</si>
  <si>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</si>
  <si>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</si>
  <si>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</si>
  <si>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</si>
  <si>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</si>
  <si>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</si>
  <si>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</si>
  <si>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</si>
  <si>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</si>
  <si>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</si>
  <si>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</si>
  <si>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</si>
  <si>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</si>
  <si>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</si>
  <si>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</si>
  <si>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</si>
  <si>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</si>
  <si>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</si>
  <si>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</si>
  <si>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</si>
  <si>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</si>
  <si>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</si>
  <si>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</si>
  <si>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</si>
  <si>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</si>
  <si>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</si>
  <si>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</si>
  <si>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</si>
  <si>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</si>
  <si>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</si>
  <si>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</si>
  <si>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</si>
  <si>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</si>
  <si>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</si>
  <si>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</si>
  <si>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</si>
  <si>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</si>
  <si>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</si>
  <si>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</si>
  <si>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</si>
  <si>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</si>
  <si>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</si>
  <si>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</si>
  <si>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</si>
  <si>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</si>
  <si>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</si>
  <si>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</si>
  <si>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</si>
  <si>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</si>
  <si>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</si>
  <si>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</si>
  <si>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</si>
  <si>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</si>
  <si>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</si>
  <si>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</si>
  <si>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</si>
  <si>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</si>
  <si>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</si>
  <si>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</si>
  <si>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</si>
  <si>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</si>
  <si>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</si>
  <si>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</si>
  <si>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</si>
  <si>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</si>
  <si>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</si>
  <si>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</si>
  <si>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</si>
  <si>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</si>
  <si>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</si>
  <si>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</si>
  <si>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</si>
  <si>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</si>
  <si>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</si>
  <si>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</si>
  <si>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</si>
  <si>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</si>
  <si>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</si>
  <si>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</si>
  <si>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</si>
  <si>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</si>
  <si>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</si>
  <si>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</si>
  <si>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</si>
  <si>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</si>
  <si>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</si>
  <si>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</si>
  <si>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</si>
  <si>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</si>
  <si>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</si>
  <si>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</si>
  <si>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</si>
  <si>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</si>
  <si>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</si>
  <si>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</si>
  <si>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</si>
  <si>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</si>
  <si>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</si>
  <si>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</si>
  <si>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</si>
  <si>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</si>
  <si>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</si>
  <si>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</si>
  <si>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</si>
  <si>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</si>
  <si>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</si>
  <si>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</si>
  <si>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</si>
  <si>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</si>
  <si>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</si>
  <si>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</si>
  <si>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</si>
  <si>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</si>
  <si>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</si>
  <si>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</si>
  <si>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</si>
  <si>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</si>
  <si>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</si>
  <si>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</si>
  <si>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</si>
  <si>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</si>
  <si>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</si>
  <si>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</si>
  <si>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</si>
  <si>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</si>
  <si>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</si>
  <si>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</si>
  <si>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</si>
  <si>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</si>
  <si>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</si>
  <si>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</si>
  <si>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</si>
  <si>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</si>
  <si>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</si>
  <si>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</si>
  <si>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</si>
  <si>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</si>
  <si>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</si>
  <si>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</si>
  <si>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</si>
  <si>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</si>
  <si>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</si>
  <si>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</si>
  <si>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</si>
  <si>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</si>
  <si>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</si>
  <si>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</si>
  <si>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</si>
  <si>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</si>
  <si>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</si>
  <si>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</si>
  <si>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</si>
  <si>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</si>
  <si>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</si>
  <si>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</si>
  <si>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</si>
  <si>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</si>
  <si>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</si>
  <si>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</si>
  <si>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</si>
  <si>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</si>
  <si>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</si>
  <si>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</si>
  <si>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</si>
  <si>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</si>
  <si>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</si>
  <si>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</si>
  <si>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</si>
  <si>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</si>
  <si>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</si>
  <si>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</si>
  <si>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</si>
  <si>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</si>
  <si>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</si>
  <si>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</si>
  <si>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</si>
  <si>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</si>
  <si>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</si>
  <si>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</si>
  <si>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</si>
  <si>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</si>
  <si>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</si>
  <si>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</si>
  <si>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</si>
  <si>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</si>
  <si>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</si>
  <si>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</si>
  <si>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</si>
  <si>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</si>
  <si>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</si>
  <si>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</si>
  <si>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</si>
  <si>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</si>
  <si>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</si>
  <si>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</si>
  <si>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</si>
  <si>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</si>
  <si>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</si>
  <si>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</si>
  <si>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</si>
  <si>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</si>
  <si>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</si>
  <si>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</si>
  <si>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</si>
  <si>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</si>
  <si>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</si>
  <si>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</si>
  <si>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</si>
  <si>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</si>
  <si>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</si>
  <si>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</si>
  <si>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</si>
  <si>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</si>
  <si>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</si>
  <si>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</si>
  <si>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</si>
  <si>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</si>
  <si>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</si>
  <si>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</si>
  <si>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</si>
  <si>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</si>
  <si>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</si>
  <si>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</si>
  <si>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</si>
  <si>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</si>
  <si>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</si>
  <si>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</si>
  <si>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</si>
  <si>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</si>
  <si>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</si>
  <si>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</si>
  <si>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</si>
  <si>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</si>
  <si>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</si>
  <si>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</si>
  <si>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</si>
  <si>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</si>
  <si>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</si>
  <si>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</si>
  <si>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</si>
  <si>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</si>
  <si>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</si>
  <si>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</si>
  <si>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</si>
  <si>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</si>
  <si>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</si>
  <si>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</si>
  <si>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</si>
  <si>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</si>
  <si>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</si>
  <si>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</si>
  <si>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</si>
  <si>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</si>
  <si>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</si>
  <si>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</si>
  <si>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</si>
  <si>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</si>
  <si>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</si>
  <si>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</si>
  <si>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</si>
  <si>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</si>
  <si>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</si>
  <si>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</si>
  <si>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</si>
  <si>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</si>
  <si>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</si>
  <si>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</si>
  <si>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</si>
  <si>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</si>
  <si>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</si>
  <si>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</si>
  <si>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</si>
  <si>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</si>
  <si>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</si>
  <si>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</si>
  <si>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</si>
  <si>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</si>
  <si>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</si>
  <si>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</si>
  <si>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</si>
  <si>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</si>
  <si>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</si>
  <si>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</si>
  <si>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</si>
  <si>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</si>
  <si>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</si>
  <si>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</si>
  <si>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</si>
  <si>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</si>
  <si>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</si>
  <si>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</si>
  <si>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</si>
  <si>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</si>
  <si>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</si>
  <si>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</si>
  <si>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</si>
  <si>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</si>
  <si>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</si>
  <si>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</si>
  <si>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</si>
  <si>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</si>
  <si>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</si>
  <si>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</si>
  <si>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</si>
  <si>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</si>
  <si>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</si>
  <si>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</si>
  <si>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</si>
  <si>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</si>
  <si>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</si>
  <si>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</si>
  <si>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</si>
  <si>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</si>
  <si>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</si>
  <si>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</si>
  <si>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</si>
  <si>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</si>
  <si>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</si>
  <si>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</si>
  <si>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</si>
  <si>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</si>
  <si>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</si>
  <si>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</si>
  <si>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</si>
  <si>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</si>
  <si>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</si>
  <si>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</si>
  <si>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</si>
  <si>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</si>
  <si>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</si>
  <si>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</si>
  <si>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</si>
  <si>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</si>
  <si>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</si>
  <si>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</si>
  <si>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</si>
  <si>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</si>
  <si>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</si>
  <si>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</si>
  <si>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</si>
  <si>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</si>
  <si>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</si>
  <si>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</si>
  <si>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</si>
  <si>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</si>
  <si>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</si>
  <si>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</si>
  <si>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</si>
  <si>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</si>
  <si>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</si>
  <si>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</si>
  <si>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</si>
  <si>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</si>
  <si>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</si>
  <si>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</si>
  <si>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</si>
  <si>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</si>
  <si>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</si>
  <si>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</si>
  <si>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</si>
  <si>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</si>
  <si>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</si>
  <si>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</si>
  <si>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</si>
  <si>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</si>
  <si>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</si>
  <si>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</si>
  <si>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</si>
  <si>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</si>
  <si>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</si>
  <si>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</si>
  <si>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</si>
  <si>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</si>
  <si>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</si>
  <si>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</si>
  <si>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</si>
  <si>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</si>
  <si>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</si>
  <si>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</si>
  <si>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</si>
  <si>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</si>
  <si>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</si>
  <si>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</si>
  <si>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</si>
  <si>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</si>
  <si>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</si>
  <si>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</si>
  <si>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</si>
  <si>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</si>
  <si>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</si>
  <si>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</si>
  <si>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</si>
  <si>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</si>
  <si>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</si>
  <si>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</si>
  <si>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</si>
  <si>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</si>
  <si>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</si>
  <si>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</si>
  <si>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</si>
  <si>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</si>
  <si>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</si>
  <si>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</si>
  <si>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</si>
  <si>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</si>
  <si>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</si>
  <si>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</si>
  <si>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</si>
  <si>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</si>
  <si>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</si>
  <si>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</si>
  <si>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</si>
  <si>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</si>
  <si>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</si>
  <si>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</si>
  <si>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</si>
  <si>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</si>
  <si>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</si>
  <si>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</si>
  <si>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</si>
  <si>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</si>
  <si>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</si>
  <si>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</si>
  <si>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</si>
  <si>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</si>
  <si>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</si>
  <si>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</si>
  <si>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</si>
  <si>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</si>
  <si>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</si>
  <si>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</si>
  <si>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</si>
  <si>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</si>
  <si>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</si>
  <si>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</si>
  <si>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</si>
  <si>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</si>
  <si>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</si>
  <si>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</si>
  <si>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</si>
  <si>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</si>
  <si>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</si>
  <si>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</si>
  <si>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</si>
  <si>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</si>
  <si>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</si>
  <si>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</si>
  <si>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</si>
  <si>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</si>
  <si>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</si>
  <si>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</si>
  <si>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</si>
  <si>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</si>
  <si>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</si>
  <si>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</si>
  <si>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</si>
  <si>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</si>
  <si>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</si>
  <si>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</si>
  <si>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</si>
  <si>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</si>
  <si>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</si>
  <si>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</si>
  <si>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</si>
  <si>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</si>
  <si>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</si>
  <si>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</si>
  <si>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</si>
  <si>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</si>
  <si>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</si>
  <si>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</si>
  <si>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</si>
  <si>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</si>
  <si>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</si>
  <si>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</si>
  <si>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</si>
  <si>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</si>
  <si>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</si>
  <si>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</si>
  <si>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</si>
  <si>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</si>
  <si>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</si>
  <si>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</si>
  <si>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</si>
  <si>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</si>
  <si>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</si>
  <si>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</si>
  <si>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</si>
  <si>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</si>
  <si>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</si>
  <si>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</si>
  <si>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</si>
  <si>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</si>
  <si>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</si>
  <si>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</si>
  <si>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</si>
  <si>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</si>
  <si>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</si>
  <si>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</si>
  <si>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</si>
  <si>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</si>
  <si>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</si>
  <si>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</si>
  <si>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</si>
  <si>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</si>
  <si>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</si>
  <si>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</si>
  <si>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</si>
  <si>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</si>
  <si>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</si>
  <si>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</si>
  <si>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</si>
  <si>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</si>
  <si>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</si>
  <si>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</si>
  <si>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</si>
  <si>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</si>
  <si>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</si>
  <si>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</si>
  <si>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</si>
  <si>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</si>
  <si>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</si>
  <si>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</si>
  <si>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</si>
  <si>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</si>
  <si>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</si>
  <si>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</si>
  <si>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</si>
  <si>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</si>
  <si>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</si>
  <si>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</si>
  <si>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</si>
  <si>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</si>
  <si>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</si>
  <si>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</si>
  <si>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</si>
  <si>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</si>
  <si>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</si>
  <si>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</si>
  <si>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</si>
  <si>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</si>
  <si>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</si>
  <si>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</si>
  <si>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</si>
  <si>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</si>
  <si>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</si>
  <si>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</si>
  <si>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</si>
  <si>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</si>
  <si>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</si>
  <si>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</si>
  <si>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</si>
  <si>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</si>
  <si>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</si>
  <si>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</si>
  <si>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</si>
  <si>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</si>
  <si>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</si>
  <si>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</si>
  <si>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</si>
  <si>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</si>
  <si>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</si>
  <si>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</si>
  <si>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</si>
  <si>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</si>
  <si>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</si>
  <si>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</si>
  <si>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</si>
  <si>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</si>
  <si>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</si>
  <si>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</si>
  <si>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</si>
  <si>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</si>
  <si>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</si>
  <si>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</si>
  <si>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</si>
  <si>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</si>
  <si>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</si>
  <si>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</si>
  <si>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</si>
  <si>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</si>
  <si>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</si>
  <si>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</si>
  <si>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</si>
  <si>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</si>
  <si>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</si>
  <si>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</si>
  <si>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</si>
  <si>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</si>
  <si>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</si>
  <si>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</si>
  <si>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</si>
  <si>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</si>
  <si>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</si>
  <si>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</si>
  <si>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</si>
  <si>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</si>
  <si>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</si>
  <si>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</si>
  <si>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</si>
  <si>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</si>
  <si>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</si>
  <si>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</si>
  <si>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</si>
  <si>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</si>
  <si>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</si>
  <si>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</si>
  <si>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</si>
  <si>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</si>
  <si>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</si>
  <si>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</si>
  <si>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</si>
  <si>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</si>
  <si>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</si>
  <si>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</si>
  <si>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</si>
  <si>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</si>
  <si>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</si>
  <si>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</si>
  <si>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</si>
  <si>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</si>
  <si>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</si>
  <si>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</si>
  <si>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</si>
  <si>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</si>
  <si>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</si>
  <si>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</si>
  <si>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</si>
  <si>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</si>
  <si>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</si>
  <si>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</si>
  <si>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</si>
  <si>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</si>
  <si>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</si>
  <si>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</si>
  <si>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</si>
  <si>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</si>
  <si>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</si>
  <si>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</si>
  <si>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</si>
  <si>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</si>
  <si>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</si>
  <si>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</si>
  <si>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</si>
  <si>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</si>
  <si>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</si>
  <si>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</si>
  <si>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</si>
  <si>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</si>
  <si>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</si>
  <si>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</si>
  <si>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</si>
  <si>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</si>
  <si>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</si>
  <si>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</si>
  <si>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</si>
  <si>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</si>
  <si>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</si>
  <si>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</si>
  <si>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</si>
  <si>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</si>
  <si>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</si>
  <si>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</si>
  <si>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</si>
  <si>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</si>
  <si>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</si>
  <si>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</si>
  <si>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</si>
  <si>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</si>
  <si>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</si>
  <si>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</si>
  <si>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</si>
  <si>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</si>
  <si>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</si>
  <si>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</si>
  <si>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</si>
  <si>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</si>
  <si>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</si>
  <si>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</si>
  <si>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</si>
  <si>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</si>
  <si>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</si>
  <si>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</si>
  <si>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</si>
  <si>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</si>
  <si>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</si>
  <si>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</si>
  <si>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</si>
  <si>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</si>
  <si>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</si>
  <si>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</si>
  <si>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</si>
  <si>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</si>
  <si>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</si>
  <si>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</si>
  <si>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</si>
  <si>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</si>
  <si>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</si>
  <si>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</si>
  <si>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</si>
  <si>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</si>
  <si>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</si>
  <si>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</si>
  <si>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</si>
  <si>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</si>
  <si>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</si>
  <si>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</si>
  <si>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</si>
  <si>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</si>
  <si>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</si>
  <si>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</si>
  <si>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</si>
  <si>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</si>
  <si>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</si>
  <si>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</si>
  <si>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</si>
  <si>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</si>
  <si>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</si>
  <si>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</si>
  <si>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</si>
  <si>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</si>
  <si>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</si>
  <si>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</si>
  <si>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</si>
  <si>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</si>
  <si>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</si>
  <si>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</si>
  <si>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</si>
  <si>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</si>
  <si>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</si>
  <si>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</si>
  <si>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</si>
  <si>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</si>
  <si>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</si>
  <si>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</si>
  <si>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</si>
  <si>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</si>
  <si>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</si>
  <si>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</si>
  <si>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</si>
  <si>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</si>
  <si>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</si>
  <si>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</si>
  <si>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</si>
  <si>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</si>
  <si>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</si>
  <si>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</si>
  <si>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</si>
  <si>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</si>
  <si>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</si>
  <si>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</si>
  <si>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</si>
  <si>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</si>
  <si>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</si>
  <si>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</si>
  <si>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</si>
  <si>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</si>
  <si>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</si>
  <si>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</si>
  <si>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</si>
  <si>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</si>
  <si>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</si>
  <si>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</si>
  <si>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</si>
  <si>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</si>
  <si>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</si>
  <si>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</si>
  <si>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</si>
  <si>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</si>
  <si>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</si>
  <si>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</si>
  <si>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</si>
  <si>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</si>
  <si>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</si>
  <si>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</si>
  <si>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</si>
  <si>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</si>
  <si>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</si>
  <si>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</si>
  <si>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</si>
  <si>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</si>
  <si>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</si>
  <si>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</si>
  <si>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</si>
  <si>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</si>
  <si>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</si>
  <si>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</si>
  <si>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</si>
  <si>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</si>
  <si>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</si>
  <si>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</si>
  <si>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</si>
  <si>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</si>
  <si>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</si>
  <si>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</si>
  <si>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</si>
  <si>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</si>
  <si>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</si>
  <si>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</si>
  <si>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</si>
  <si>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</si>
  <si>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</si>
  <si>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</si>
  <si>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</si>
  <si>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</si>
  <si>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</si>
  <si>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</si>
  <si>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</si>
  <si>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</si>
  <si>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</si>
  <si>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</si>
  <si>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</si>
  <si>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</si>
  <si>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</si>
  <si>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</si>
  <si>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</si>
  <si>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</si>
  <si>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</si>
  <si>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</si>
  <si>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</si>
  <si>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</si>
  <si>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</si>
  <si>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</si>
  <si>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</si>
  <si>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</si>
  <si>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</si>
  <si>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</si>
  <si>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</si>
  <si>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</si>
  <si>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</si>
  <si>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</si>
  <si>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</si>
  <si>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</si>
  <si>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</si>
  <si>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</si>
  <si>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</si>
  <si>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</si>
  <si>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</si>
  <si>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</si>
  <si>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</si>
  <si>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</si>
  <si>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</si>
  <si>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</si>
  <si>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</si>
  <si>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</si>
  <si>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</si>
  <si>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</si>
  <si>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</si>
  <si>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</si>
  <si>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</si>
  <si>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</si>
  <si>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</si>
  <si>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</si>
  <si>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</si>
  <si>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</si>
  <si>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</si>
  <si>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</si>
  <si>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</si>
  <si>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</si>
  <si>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</si>
  <si>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</si>
  <si>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</si>
  <si>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</si>
  <si>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</si>
  <si>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</si>
  <si>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</si>
  <si>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</si>
  <si>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</si>
  <si>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</si>
  <si>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</si>
  <si>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</si>
  <si>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</si>
  <si>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</si>
  <si>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</si>
  <si>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</si>
  <si>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</si>
  <si>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</si>
  <si>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</si>
  <si>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</si>
  <si>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</si>
  <si>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</si>
  <si>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</si>
  <si>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</si>
  <si>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</si>
  <si>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</si>
  <si>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</si>
  <si>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</si>
  <si>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</si>
  <si>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</si>
  <si>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</si>
  <si>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</si>
  <si>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</si>
  <si>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</si>
  <si>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</si>
  <si>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</si>
  <si>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</si>
  <si>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</si>
  <si>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</si>
  <si>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</si>
  <si>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</si>
  <si>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</si>
  <si>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</si>
  <si>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</si>
  <si>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</si>
  <si>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</si>
  <si>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</si>
  <si>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</si>
  <si>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</si>
  <si>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</si>
  <si>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</si>
  <si>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</si>
  <si>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</si>
  <si>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</si>
  <si>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</si>
  <si>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</si>
  <si>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</si>
  <si>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</si>
  <si>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</si>
  <si>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</si>
  <si>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</si>
  <si>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</si>
  <si>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</si>
  <si>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</si>
  <si>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</si>
  <si>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</si>
  <si>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</si>
  <si>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</si>
  <si>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</si>
  <si>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</si>
  <si>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</si>
  <si>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</si>
  <si>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</si>
  <si>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</si>
  <si>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</si>
  <si>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</si>
  <si>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</si>
  <si>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</si>
  <si>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</si>
  <si>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</si>
  <si>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</si>
  <si>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</si>
  <si>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</si>
  <si>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</si>
  <si>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</si>
  <si>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</si>
  <si>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</si>
  <si>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</si>
  <si>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</si>
  <si>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</si>
  <si>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</si>
  <si>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</si>
  <si>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</si>
  <si>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</si>
  <si>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</si>
  <si>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</si>
  <si>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</si>
  <si>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</si>
  <si>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</si>
  <si>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</si>
  <si>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</si>
  <si>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</si>
  <si>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</si>
  <si>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</si>
  <si>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</si>
  <si>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</si>
  <si>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</si>
  <si>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</si>
  <si>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</si>
  <si>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</si>
  <si>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</si>
  <si>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</si>
  <si>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</si>
  <si>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</si>
  <si>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</si>
  <si>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</si>
  <si>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</si>
  <si>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</si>
  <si>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</si>
  <si>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</si>
  <si>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</si>
  <si>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</si>
  <si>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</si>
  <si>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</si>
  <si>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</si>
  <si>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</si>
  <si>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</si>
  <si>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</si>
  <si>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</si>
  <si>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</si>
  <si>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</si>
  <si>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</si>
  <si>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</si>
  <si>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</si>
  <si>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</si>
  <si>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</si>
  <si>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</si>
  <si>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</si>
  <si>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</si>
  <si>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</si>
  <si>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</si>
  <si>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</si>
  <si>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</si>
  <si>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</si>
  <si>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</si>
  <si>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</si>
  <si>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</si>
  <si>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</si>
  <si>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</si>
  <si>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</si>
  <si>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</si>
  <si>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</si>
  <si>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</si>
  <si>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</si>
  <si>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</si>
  <si>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</si>
  <si>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</si>
  <si>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</si>
  <si>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</si>
  <si>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</si>
  <si>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</si>
  <si>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</si>
  <si>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</si>
  <si>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</si>
  <si>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</si>
  <si>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</si>
  <si>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</si>
  <si>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</si>
  <si>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</si>
  <si>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</si>
  <si>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</si>
  <si>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</si>
  <si>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</si>
  <si>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</si>
  <si>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</si>
  <si>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</si>
  <si>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</si>
  <si>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</si>
  <si>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</si>
  <si>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</si>
  <si>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</si>
  <si>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</si>
  <si>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</si>
  <si>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</si>
  <si>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</si>
  <si>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</si>
  <si>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</si>
  <si>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</si>
  <si>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</si>
  <si>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</si>
  <si>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</si>
  <si>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</si>
  <si>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</si>
  <si>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</si>
  <si>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</si>
  <si>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</si>
  <si>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</si>
  <si>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</si>
  <si>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</si>
  <si>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</si>
  <si>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</si>
  <si>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</si>
  <si>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</si>
  <si>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</si>
  <si>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</si>
  <si>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</si>
  <si>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</si>
  <si>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</si>
  <si>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</si>
  <si>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</si>
  <si>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</si>
  <si>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</si>
  <si>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</si>
  <si>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</si>
  <si>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</si>
  <si>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</si>
  <si>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</si>
  <si>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</si>
  <si>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</si>
  <si>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</si>
  <si>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</si>
  <si>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</si>
  <si>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</si>
  <si>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</si>
  <si>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</si>
  <si>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</si>
  <si>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</si>
  <si>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</si>
  <si>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</si>
  <si>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</si>
  <si>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</si>
  <si>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</si>
  <si>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</si>
  <si>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</si>
  <si>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</si>
  <si>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</si>
  <si>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</si>
  <si>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</si>
  <si>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</si>
  <si>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</si>
  <si>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</si>
  <si>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</si>
  <si>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</si>
  <si>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</si>
  <si>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</si>
  <si>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</si>
  <si>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</si>
  <si>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</si>
  <si>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</si>
  <si>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</si>
  <si>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</si>
  <si>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</si>
  <si>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</si>
  <si>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</si>
  <si>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</si>
  <si>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</si>
  <si>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</si>
  <si>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</si>
  <si>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</si>
  <si>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</si>
  <si>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</si>
  <si>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</si>
  <si>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</si>
  <si>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</si>
  <si>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</si>
  <si>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</si>
  <si>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</si>
  <si>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</si>
  <si>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</si>
  <si>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</si>
  <si>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</si>
  <si>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</si>
  <si>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</si>
  <si>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</si>
  <si>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</si>
  <si>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</si>
  <si>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</si>
  <si>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</si>
  <si>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</si>
  <si>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</si>
  <si>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</si>
  <si>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</si>
  <si>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</si>
  <si>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</si>
  <si>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</si>
  <si>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</si>
  <si>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</si>
  <si>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</si>
  <si>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</si>
  <si>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</si>
  <si>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</si>
  <si>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</si>
  <si>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</si>
  <si>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</si>
  <si>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</si>
  <si>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</si>
  <si>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</si>
  <si>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</si>
  <si>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</si>
  <si>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</si>
  <si>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</si>
  <si>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</si>
  <si>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</si>
  <si>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</si>
  <si>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</si>
  <si>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</si>
  <si>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</si>
  <si>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</si>
  <si>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</si>
  <si>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</si>
  <si>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</si>
  <si>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</si>
  <si>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</si>
  <si>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</si>
  <si>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</si>
  <si>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</si>
  <si>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</si>
  <si>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</si>
  <si>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</si>
  <si>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</si>
  <si>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</si>
  <si>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</si>
  <si>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</si>
  <si>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</si>
  <si>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</si>
  <si>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</si>
  <si>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</si>
  <si>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</si>
  <si>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</si>
  <si>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</si>
  <si>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</si>
  <si>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</si>
  <si>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</si>
  <si>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</si>
  <si>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</si>
  <si>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</si>
  <si>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</si>
  <si>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</si>
  <si>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</si>
  <si>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</si>
  <si>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</si>
  <si>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</si>
  <si>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</si>
  <si>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</si>
  <si>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</si>
  <si>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</si>
  <si>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</si>
  <si>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</si>
  <si>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</si>
  <si>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</si>
  <si>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</si>
  <si>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</si>
  <si>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</si>
  <si>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</si>
  <si>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</si>
  <si>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</si>
  <si>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</si>
  <si>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</si>
  <si>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</si>
  <si>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</si>
  <si>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</si>
  <si>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</si>
  <si>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</si>
  <si>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</si>
  <si>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</si>
  <si>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</si>
  <si>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</si>
  <si>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</si>
  <si>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</si>
  <si>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</si>
  <si>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</si>
  <si>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</si>
  <si>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</si>
  <si>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</si>
  <si>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</si>
  <si>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</si>
  <si>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</si>
  <si>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</si>
  <si>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</si>
  <si>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</si>
  <si>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</si>
  <si>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</si>
  <si>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</si>
  <si>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</si>
  <si>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</si>
  <si>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</si>
  <si>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</si>
  <si>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</si>
  <si>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</si>
  <si>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</si>
  <si>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</si>
  <si>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</si>
  <si>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</si>
  <si>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</si>
  <si>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</si>
  <si>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</si>
  <si>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</si>
  <si>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</si>
  <si>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</si>
  <si>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</si>
  <si>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</si>
  <si>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</si>
  <si>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</si>
  <si>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</si>
  <si>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</si>
  <si>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</si>
  <si>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</si>
  <si>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</si>
  <si>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</si>
  <si>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</si>
  <si>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</si>
  <si>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</si>
  <si>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</si>
  <si>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</si>
  <si>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</si>
  <si>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</si>
  <si>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</si>
  <si>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</si>
  <si>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</si>
  <si>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</si>
  <si>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</si>
  <si>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</si>
  <si>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</si>
  <si>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</si>
  <si>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</si>
  <si>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</si>
  <si>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</si>
  <si>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</si>
  <si>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</si>
  <si>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</si>
  <si>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</si>
  <si>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</si>
  <si>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</si>
  <si>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</si>
  <si>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</si>
  <si>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</si>
  <si>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</si>
  <si>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</si>
  <si>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</si>
  <si>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</si>
  <si>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</si>
  <si>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</si>
  <si>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</si>
  <si>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</si>
  <si>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</si>
  <si>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</si>
  <si>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</si>
  <si>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</si>
  <si>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</si>
  <si>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</si>
  <si>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</si>
  <si>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</si>
  <si>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</si>
  <si>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</si>
  <si>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</si>
  <si>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</si>
  <si>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</si>
  <si>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</si>
  <si>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</si>
  <si>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</si>
  <si>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</si>
  <si>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</si>
  <si>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</si>
  <si>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</si>
  <si>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</si>
  <si>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</si>
  <si>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</si>
  <si>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</si>
  <si>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</si>
  <si>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</si>
  <si>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</si>
  <si>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</si>
  <si>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</si>
  <si>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</si>
  <si>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</si>
  <si>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</si>
  <si>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</si>
  <si>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</si>
  <si>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</si>
  <si>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</si>
  <si>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</si>
  <si>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</si>
  <si>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</si>
  <si>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</si>
  <si>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</si>
  <si>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</si>
  <si>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</si>
  <si>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</si>
  <si>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</si>
  <si>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</si>
  <si>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</si>
  <si>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</si>
  <si>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</si>
  <si>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</si>
  <si>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</si>
  <si>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</si>
  <si>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</si>
  <si>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</si>
  <si>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</si>
  <si>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</si>
  <si>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</si>
  <si>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</si>
  <si>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</si>
  <si>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</si>
  <si>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</si>
  <si>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</si>
  <si>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</si>
  <si>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</si>
  <si>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</si>
  <si>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</si>
  <si>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</si>
  <si>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</si>
  <si>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</si>
  <si>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</si>
  <si>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</si>
  <si>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</si>
  <si>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</si>
  <si>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</si>
  <si>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</si>
  <si>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</si>
  <si>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</si>
  <si>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</si>
  <si>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</si>
  <si>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</si>
  <si>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</si>
  <si>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</si>
  <si>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</si>
  <si>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</si>
  <si>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</si>
  <si>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</si>
  <si>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</si>
  <si>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</si>
  <si>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</si>
  <si>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</si>
  <si>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</si>
  <si>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</si>
  <si>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</si>
  <si>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</si>
  <si>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</si>
  <si>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</si>
  <si>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</si>
  <si>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</si>
  <si>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</si>
  <si>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</si>
  <si>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</si>
  <si>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</si>
  <si>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</si>
  <si>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</si>
  <si>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</si>
  <si>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</si>
  <si>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</si>
  <si>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</si>
  <si>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</si>
  <si>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</si>
  <si>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</si>
  <si>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</si>
  <si>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</si>
  <si>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</si>
  <si>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</si>
  <si>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</si>
  <si>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</si>
  <si>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</si>
  <si>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</si>
  <si>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</si>
  <si>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</si>
  <si>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</si>
  <si>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</si>
  <si>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</si>
  <si>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</si>
  <si>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</si>
  <si>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</si>
  <si>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</si>
  <si>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</si>
  <si>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</si>
  <si>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</si>
  <si>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</si>
  <si>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</si>
  <si>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</si>
  <si>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</si>
  <si>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</si>
  <si>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</si>
  <si>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</si>
  <si>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</si>
  <si>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</si>
  <si>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</si>
  <si>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</si>
  <si>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</si>
  <si>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</si>
  <si>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</si>
  <si>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</si>
  <si>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</si>
  <si>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</si>
  <si>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</si>
  <si>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</si>
  <si>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</si>
  <si>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</si>
  <si>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</si>
  <si>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</si>
  <si>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</si>
  <si>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</si>
  <si>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</si>
  <si>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</si>
  <si>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</si>
  <si>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</si>
  <si>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</si>
  <si>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</si>
  <si>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</si>
  <si>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</si>
  <si>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</si>
  <si>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</si>
  <si>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</si>
  <si>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</si>
  <si>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</si>
  <si>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</si>
  <si>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</si>
  <si>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</si>
  <si>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</si>
  <si>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</si>
  <si>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</si>
  <si>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</si>
  <si>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</si>
  <si>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</si>
  <si>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</si>
  <si>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</si>
  <si>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</si>
  <si>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</si>
  <si>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</si>
  <si>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</si>
  <si>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</si>
  <si>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</si>
  <si>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</si>
  <si>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</si>
  <si>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</si>
  <si>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</si>
  <si>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</si>
  <si>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</si>
  <si>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</si>
  <si>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</si>
  <si>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</si>
  <si>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</si>
  <si>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</si>
  <si>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</si>
  <si>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</si>
  <si>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</si>
  <si>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</si>
  <si>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</si>
  <si>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</si>
  <si>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</si>
  <si>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</si>
  <si>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</si>
  <si>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</si>
  <si>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</si>
  <si>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</si>
  <si>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</si>
  <si>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</si>
  <si>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</si>
  <si>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</si>
  <si>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</si>
  <si>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</si>
  <si>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</si>
  <si>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</si>
  <si>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</si>
  <si>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</si>
  <si>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</si>
  <si>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</si>
  <si>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</si>
  <si>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</si>
  <si>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</si>
  <si>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</si>
  <si>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</si>
  <si>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</si>
  <si>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</si>
  <si>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</si>
  <si>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</si>
  <si>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</si>
  <si>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</si>
  <si>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</si>
  <si>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</si>
  <si>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</si>
  <si>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</si>
  <si>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</si>
  <si>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</si>
  <si>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</si>
  <si>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</si>
  <si>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</si>
  <si>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</si>
  <si>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</si>
  <si>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</si>
  <si>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</si>
  <si>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</si>
  <si>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</si>
  <si>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</si>
  <si>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</si>
  <si>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</si>
  <si>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</si>
  <si>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</si>
  <si>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</si>
  <si>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</si>
  <si>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</si>
  <si>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</si>
  <si>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</si>
  <si>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</si>
  <si>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</si>
  <si>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</si>
  <si>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</si>
  <si>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</si>
  <si>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</si>
  <si>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</si>
  <si>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</si>
  <si>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</si>
  <si>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</si>
  <si>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</si>
  <si>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</si>
  <si>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</si>
  <si>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</si>
  <si>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</si>
  <si>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</si>
  <si>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</si>
  <si>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</si>
  <si>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</si>
  <si>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</si>
  <si>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</si>
  <si>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</si>
  <si>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</si>
  <si>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</si>
  <si>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</si>
  <si>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</si>
  <si>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</si>
  <si>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</si>
  <si>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</si>
  <si>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</si>
  <si>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</si>
  <si>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</si>
  <si>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</si>
  <si>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</si>
  <si>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</si>
  <si>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</si>
  <si>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</si>
  <si>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</si>
  <si>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</si>
  <si>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</si>
  <si>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</si>
  <si>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</si>
  <si>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</si>
  <si>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</si>
  <si>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</si>
  <si>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</si>
  <si>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</si>
  <si>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</si>
  <si>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</si>
  <si>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</si>
  <si>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</si>
  <si>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</si>
  <si>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</si>
  <si>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</si>
  <si>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</si>
  <si>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</si>
  <si>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</si>
  <si>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</si>
  <si>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</si>
  <si>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</si>
  <si>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</si>
  <si>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</si>
  <si>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</si>
  <si>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</si>
  <si>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</si>
  <si>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</si>
  <si>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</si>
  <si>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</si>
  <si>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</si>
  <si>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</si>
  <si>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</si>
  <si>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</si>
  <si>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</si>
  <si>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</si>
  <si>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</si>
  <si>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</si>
  <si>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</si>
  <si>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</si>
  <si>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</si>
  <si>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</si>
  <si>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</si>
  <si>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</si>
  <si>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</si>
  <si>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</si>
  <si>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</si>
  <si>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</si>
  <si>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</si>
  <si>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</si>
  <si>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</si>
  <si>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</si>
  <si>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</si>
  <si>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</si>
  <si>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</si>
  <si>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</si>
  <si>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</si>
  <si>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</si>
  <si>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</si>
  <si>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</si>
  <si>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</si>
  <si>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</si>
  <si>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</si>
  <si>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</si>
  <si>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</si>
  <si>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</si>
  <si>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</si>
  <si>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</si>
  <si>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</si>
  <si>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</si>
  <si>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</si>
  <si>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</si>
  <si>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</si>
  <si>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</si>
  <si>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</si>
  <si>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</si>
  <si>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</si>
  <si>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</si>
  <si>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</si>
  <si>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</si>
  <si>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</si>
  <si>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</si>
  <si>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</si>
  <si>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</si>
  <si>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</si>
  <si>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</si>
  <si>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</si>
  <si>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</si>
  <si>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</si>
  <si>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</si>
  <si>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</si>
  <si>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</si>
  <si>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</si>
  <si>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</si>
  <si>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</si>
  <si>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</si>
  <si>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</si>
  <si>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</si>
  <si>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</si>
  <si>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</si>
  <si>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</si>
  <si>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</si>
  <si>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</si>
  <si>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</si>
  <si>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</si>
  <si>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</si>
  <si>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</si>
  <si>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</si>
  <si>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</si>
  <si>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</si>
  <si>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</si>
  <si>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</si>
  <si>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</si>
  <si>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</si>
  <si>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</si>
  <si>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</si>
  <si>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</si>
  <si>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</si>
  <si>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</si>
  <si>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</si>
  <si>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</si>
  <si>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</si>
  <si>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</si>
  <si>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</si>
  <si>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</si>
  <si>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</si>
  <si>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</si>
  <si>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</si>
  <si>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</si>
  <si>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</si>
  <si>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</si>
  <si>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</si>
  <si>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</si>
  <si>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</si>
  <si>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</si>
  <si>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</si>
  <si>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</si>
  <si>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</si>
  <si>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</si>
  <si>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</si>
  <si>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</si>
  <si>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</si>
  <si>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</si>
  <si>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</si>
  <si>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</si>
  <si>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</si>
  <si>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</si>
  <si>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</si>
  <si>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</si>
  <si>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</si>
  <si>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</si>
  <si>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</si>
  <si>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</si>
  <si>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</si>
  <si>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</si>
  <si>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</si>
  <si>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</si>
  <si>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</si>
  <si>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</si>
  <si>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</si>
  <si>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</si>
  <si>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</si>
  <si>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</si>
  <si>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</si>
  <si>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</si>
  <si>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</si>
  <si>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</si>
  <si>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</si>
  <si>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</si>
  <si>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</si>
  <si>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</si>
  <si>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</si>
  <si>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</si>
  <si>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</si>
  <si>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</si>
  <si>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</si>
  <si>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</si>
  <si>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</si>
  <si>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</si>
  <si>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</si>
  <si>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</si>
  <si>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</si>
  <si>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</si>
  <si>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</si>
  <si>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</si>
  <si>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</si>
  <si>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</si>
  <si>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</si>
  <si>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</si>
  <si>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</si>
  <si>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</si>
  <si>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</si>
  <si>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</si>
  <si>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</si>
  <si>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</si>
  <si>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</si>
  <si>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</si>
  <si>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</si>
  <si>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</si>
  <si>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</si>
  <si>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</si>
  <si>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</si>
  <si>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</si>
  <si>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</si>
  <si>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</si>
  <si>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</si>
  <si>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</si>
  <si>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</si>
  <si>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</si>
  <si>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</si>
  <si>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</si>
  <si>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</si>
  <si>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</si>
  <si>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</si>
  <si>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</si>
  <si>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</si>
  <si>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</si>
  <si>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</si>
  <si>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</si>
  <si>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</si>
  <si>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</si>
  <si>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</si>
  <si>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</si>
  <si>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</si>
  <si>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</si>
  <si>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</si>
  <si>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</si>
  <si>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</si>
  <si>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</si>
  <si>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</si>
  <si>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</si>
  <si>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</si>
  <si>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</si>
  <si>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</si>
  <si>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</si>
  <si>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</si>
  <si>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</si>
  <si>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</si>
  <si>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</si>
  <si>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</si>
  <si>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</si>
  <si>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</si>
  <si>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</si>
  <si>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</si>
  <si>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</si>
  <si>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</si>
  <si>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</si>
  <si>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</si>
  <si>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</si>
  <si>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</si>
  <si>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</si>
  <si>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</si>
  <si>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</si>
  <si>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</si>
  <si>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</si>
  <si>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</si>
  <si>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</si>
  <si>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</si>
  <si>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</si>
  <si>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</si>
  <si>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</si>
  <si>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</si>
  <si>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</si>
  <si>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</si>
  <si>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</si>
  <si>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</si>
  <si>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</si>
  <si>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</si>
  <si>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</si>
  <si>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</si>
  <si>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</si>
  <si>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</si>
  <si>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</si>
  <si>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</si>
  <si>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</si>
  <si>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</si>
  <si>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</si>
  <si>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</si>
  <si>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</si>
  <si>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</si>
  <si>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</si>
  <si>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</si>
  <si>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</si>
  <si>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</si>
  <si>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</si>
  <si>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</si>
  <si>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</si>
  <si>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</si>
  <si>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</si>
  <si>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</si>
  <si>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</si>
  <si>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</si>
  <si>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</si>
  <si>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</si>
  <si>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</si>
  <si>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</si>
  <si>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</si>
  <si>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</si>
  <si>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</si>
  <si>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</si>
  <si>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</si>
  <si>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</si>
  <si>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</si>
  <si>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</si>
  <si>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</si>
  <si>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</si>
  <si>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</si>
  <si>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</si>
  <si>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</si>
  <si>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</si>
  <si>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</si>
  <si>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</si>
  <si>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</si>
  <si>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</si>
  <si>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</si>
  <si>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</si>
  <si>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</si>
  <si>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</si>
  <si>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</si>
  <si>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</si>
  <si>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</si>
  <si>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</si>
  <si>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</si>
  <si>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</si>
  <si>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</si>
  <si>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</si>
  <si>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</si>
  <si>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</si>
  <si>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</si>
  <si>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</si>
  <si>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</si>
  <si>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</si>
  <si>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</si>
  <si>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</si>
  <si>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</si>
  <si>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</si>
  <si>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</si>
  <si>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</si>
  <si>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</si>
  <si>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</si>
  <si>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</si>
  <si>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</si>
  <si>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</si>
  <si>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</si>
  <si>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</si>
  <si>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</si>
  <si>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</si>
  <si>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</si>
  <si>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</si>
  <si>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</si>
  <si>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</si>
  <si>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</si>
  <si>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</si>
  <si>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</si>
  <si>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</si>
  <si>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</si>
  <si>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</si>
  <si>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</si>
  <si>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</si>
  <si>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</si>
  <si>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</si>
  <si>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</si>
  <si>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</si>
  <si>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</si>
  <si>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</si>
  <si>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</si>
  <si>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</si>
  <si>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</si>
  <si>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</si>
  <si>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</si>
  <si>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</si>
  <si>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</si>
  <si>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</si>
  <si>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</si>
  <si>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</si>
  <si>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</si>
  <si>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</si>
  <si>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</si>
  <si>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</si>
  <si>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</si>
  <si>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</si>
  <si>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</si>
  <si>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</si>
  <si>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</si>
  <si>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</si>
  <si>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</si>
  <si>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</si>
  <si>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</si>
  <si>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</si>
  <si>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</si>
  <si>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</si>
  <si>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</si>
  <si>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</si>
  <si>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</si>
  <si>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</si>
  <si>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</si>
  <si>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</si>
  <si>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</si>
  <si>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</si>
  <si>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</si>
  <si>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</si>
  <si>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</si>
  <si>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</si>
  <si>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</si>
  <si>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</si>
  <si>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</si>
  <si>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</si>
  <si>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</si>
  <si>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</si>
  <si>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</si>
  <si>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</si>
  <si>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</si>
  <si>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</si>
  <si>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</si>
  <si>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</si>
  <si>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</si>
  <si>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</si>
  <si>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</si>
  <si>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</si>
  <si>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</si>
  <si>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</si>
  <si>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</si>
  <si>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</si>
  <si>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</si>
  <si>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</si>
  <si>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</si>
  <si>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</si>
  <si>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</si>
  <si>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</si>
  <si>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</si>
  <si>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</si>
  <si>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</si>
  <si>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</si>
  <si>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</si>
  <si>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</si>
  <si>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</si>
  <si>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</si>
  <si>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</si>
  <si>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</si>
  <si>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</si>
  <si>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</si>
  <si>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</si>
  <si>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</si>
  <si>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</si>
  <si>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</si>
  <si>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</si>
  <si>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</si>
  <si>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</si>
  <si>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</si>
  <si>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</si>
  <si>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</si>
  <si>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</si>
  <si>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</si>
  <si>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</si>
  <si>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</si>
  <si>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</si>
  <si>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</si>
  <si>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</si>
  <si>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</si>
  <si>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</si>
  <si>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</si>
  <si>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</si>
  <si>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</si>
  <si>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</si>
  <si>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</si>
  <si>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</si>
  <si>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</si>
  <si>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</si>
  <si>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</si>
  <si>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</si>
  <si>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</si>
  <si>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</si>
  <si>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</si>
  <si>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</si>
  <si>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</si>
  <si>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</si>
  <si>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</si>
  <si>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</si>
  <si>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</si>
  <si>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</si>
  <si>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</si>
  <si>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</si>
  <si>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</si>
  <si>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</si>
  <si>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</si>
  <si>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</si>
  <si>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</si>
  <si>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</si>
  <si>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</si>
  <si>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</si>
  <si>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</si>
  <si>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</si>
  <si>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</si>
  <si>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</si>
  <si>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</si>
  <si>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</si>
  <si>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</si>
  <si>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</si>
  <si>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</si>
  <si>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</si>
  <si>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</si>
  <si>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</si>
  <si>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</si>
  <si>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</si>
  <si>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</si>
  <si>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</si>
  <si>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</si>
  <si>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</si>
  <si>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</si>
  <si>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</si>
  <si>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</si>
  <si>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</si>
  <si>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</si>
  <si>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</si>
  <si>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</si>
  <si>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</si>
  <si>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</si>
  <si>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</si>
  <si>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</si>
  <si>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</si>
  <si>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</si>
  <si>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</si>
  <si>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</si>
  <si>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</si>
  <si>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</si>
  <si>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</si>
  <si>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</si>
  <si>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</si>
  <si>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</si>
  <si>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</si>
  <si>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</si>
  <si>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</si>
  <si>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</si>
  <si>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</si>
  <si>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</si>
  <si>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</si>
  <si>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</si>
  <si>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</si>
  <si>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</si>
  <si>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</si>
  <si>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</si>
  <si>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</si>
  <si>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</si>
  <si>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</si>
  <si>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</si>
  <si>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</si>
  <si>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</si>
  <si>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</si>
  <si>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</si>
  <si>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</si>
  <si>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</si>
  <si>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</si>
  <si>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</si>
  <si>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</si>
  <si>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</si>
  <si>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</si>
  <si>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</si>
  <si>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</si>
  <si>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</si>
  <si>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</si>
  <si>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</si>
  <si>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</si>
  <si>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</si>
  <si>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</si>
  <si>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</si>
  <si>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</si>
  <si>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</si>
  <si>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</si>
  <si>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</si>
  <si>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</si>
  <si>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</si>
  <si>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</si>
  <si>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</si>
  <si>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</si>
  <si>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</si>
  <si>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</si>
  <si>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</si>
  <si>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</si>
  <si>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</si>
  <si>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</si>
  <si>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</si>
  <si>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</si>
  <si>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</si>
  <si>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</si>
  <si>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</si>
  <si>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</si>
  <si>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</si>
  <si>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</si>
  <si>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</si>
  <si>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</si>
  <si>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</si>
  <si>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</si>
  <si>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</si>
  <si>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</si>
  <si>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</si>
  <si>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</si>
  <si>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</si>
  <si>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</si>
  <si>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</si>
  <si>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</si>
  <si>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</si>
  <si>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</si>
  <si>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</si>
  <si>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</si>
  <si>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</si>
  <si>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</si>
  <si>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</si>
  <si>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</si>
  <si>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</si>
  <si>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</si>
  <si>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</si>
  <si>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</si>
  <si>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</si>
  <si>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</si>
  <si>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</si>
  <si>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</si>
  <si>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</si>
  <si>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</si>
  <si>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</si>
  <si>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</si>
  <si>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</si>
  <si>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</si>
  <si>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</si>
  <si>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</si>
  <si>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</si>
  <si>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</si>
  <si>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</si>
  <si>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</si>
  <si>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</si>
  <si>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</si>
  <si>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</si>
  <si>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</si>
  <si>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</si>
  <si>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</si>
  <si>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</si>
  <si>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</si>
  <si>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</si>
  <si>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</si>
  <si>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</si>
  <si>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</si>
  <si>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</si>
  <si>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</si>
  <si>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</si>
  <si>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</si>
  <si>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</si>
  <si>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</si>
  <si>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</si>
  <si>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</si>
  <si>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</si>
  <si>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</si>
  <si>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</si>
  <si>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</si>
  <si>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</si>
  <si>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</si>
  <si>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</si>
  <si>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</si>
  <si>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</si>
  <si>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</si>
  <si>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</si>
  <si>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</si>
  <si>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</si>
  <si>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</si>
  <si>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</si>
  <si>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</si>
  <si>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</si>
  <si>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</si>
  <si>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</si>
  <si>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</si>
  <si>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</si>
  <si>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</si>
  <si>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</si>
  <si>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</si>
  <si>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</si>
  <si>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</si>
  <si>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</si>
  <si>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</si>
  <si>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</si>
  <si>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</si>
  <si>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</si>
  <si>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</si>
  <si>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</si>
  <si>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</si>
  <si>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</si>
  <si>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</si>
  <si>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</si>
  <si>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</si>
  <si>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</si>
  <si>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</si>
  <si>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</si>
  <si>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</si>
  <si>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</si>
  <si>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</si>
  <si>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</si>
  <si>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</si>
  <si>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</si>
  <si>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</si>
  <si>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</si>
  <si>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</si>
  <si>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</si>
  <si>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</si>
  <si>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</si>
  <si>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</si>
  <si>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</si>
  <si>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</si>
  <si>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</si>
  <si>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</si>
  <si>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</si>
  <si>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</si>
  <si>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</si>
  <si>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</si>
  <si>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</si>
  <si>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</si>
  <si>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</si>
  <si>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</si>
  <si>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</si>
  <si>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</si>
  <si>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</si>
  <si>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</si>
  <si>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</si>
  <si>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</si>
  <si>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</si>
  <si>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</si>
  <si>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</si>
  <si>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</si>
  <si>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</si>
  <si>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</si>
  <si>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</si>
  <si>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</si>
  <si>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</si>
  <si>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</si>
  <si>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</si>
  <si>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</si>
  <si>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</si>
  <si>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</si>
  <si>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</si>
  <si>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</si>
  <si>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</si>
  <si>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</si>
  <si>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</si>
  <si>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</si>
  <si>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</si>
  <si>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</si>
  <si>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</si>
  <si>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</si>
  <si>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</si>
  <si>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</si>
  <si>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</si>
  <si>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</si>
  <si>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</si>
  <si>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</si>
  <si>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</si>
  <si>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</si>
  <si>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</si>
  <si>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</si>
  <si>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</si>
  <si>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</si>
  <si>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</si>
  <si>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</si>
  <si>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</si>
  <si>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</si>
  <si>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</si>
  <si>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</si>
  <si>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</si>
  <si>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</si>
  <si>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</si>
  <si>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</si>
  <si>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</si>
  <si>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</si>
  <si>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</si>
  <si>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</si>
  <si>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</si>
  <si>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</si>
  <si>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</si>
  <si>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</si>
  <si>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</si>
  <si>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</si>
  <si>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</si>
  <si>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</si>
  <si>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</si>
  <si>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</si>
  <si>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</si>
  <si>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</si>
  <si>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</si>
  <si>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</si>
  <si>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</si>
  <si>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</si>
  <si>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</si>
  <si>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</si>
  <si>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</si>
  <si>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</si>
  <si>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</si>
  <si>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</si>
  <si>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</si>
  <si>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</si>
  <si>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</si>
  <si>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</si>
  <si>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</si>
  <si>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</si>
  <si>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</si>
  <si>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</si>
  <si>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</si>
  <si>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</si>
  <si>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</si>
  <si>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</si>
  <si>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</si>
  <si>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</si>
  <si>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</si>
  <si>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</si>
  <si>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</si>
  <si>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</si>
  <si>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</si>
  <si>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</si>
  <si>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</si>
  <si>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</si>
  <si>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</si>
  <si>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</si>
  <si>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</si>
  <si>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</si>
  <si>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</si>
  <si>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</si>
  <si>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</si>
  <si>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</si>
  <si>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</si>
  <si>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</si>
  <si>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</si>
  <si>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</si>
  <si>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</si>
  <si>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</si>
  <si>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</si>
  <si>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</si>
  <si>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</si>
  <si>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</si>
  <si>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</si>
  <si>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</si>
  <si>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</si>
  <si>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</si>
  <si>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</si>
  <si>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</si>
  <si>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</si>
  <si>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</si>
  <si>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</si>
  <si>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</si>
  <si>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</si>
  <si>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</si>
  <si>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</si>
  <si>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</si>
  <si>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</si>
  <si>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</si>
  <si>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</si>
  <si>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</si>
  <si>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</si>
  <si>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</si>
  <si>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</si>
  <si>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</si>
  <si>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</si>
  <si>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</si>
  <si>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</si>
  <si>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</si>
  <si>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</si>
  <si>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</si>
  <si>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</si>
  <si>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</si>
  <si>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</si>
  <si>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</si>
  <si>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</si>
  <si>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</si>
  <si>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</si>
  <si>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</si>
  <si>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</si>
  <si>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</si>
  <si>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</si>
  <si>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</si>
  <si>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</si>
  <si>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</si>
  <si>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</si>
  <si>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</si>
  <si>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</si>
  <si>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</si>
  <si>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</si>
  <si>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</si>
  <si>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</si>
  <si>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</si>
  <si>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</si>
  <si>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</si>
  <si>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</si>
  <si>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</si>
  <si>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</si>
  <si>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</si>
  <si>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</si>
  <si>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</si>
  <si>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</si>
  <si>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</si>
  <si>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</si>
  <si>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</si>
  <si>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</si>
  <si>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</si>
  <si>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</si>
  <si>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</si>
  <si>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</si>
  <si>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</si>
  <si>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</si>
  <si>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</si>
  <si>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</si>
  <si>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</si>
  <si>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</si>
  <si>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</si>
  <si>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</si>
  <si>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</si>
  <si>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</si>
  <si>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</si>
  <si>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</si>
  <si>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</si>
  <si>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</si>
  <si>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</si>
  <si>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</si>
  <si>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</si>
  <si>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</si>
  <si>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</si>
  <si>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</si>
  <si>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</si>
  <si>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</si>
  <si>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</si>
  <si>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</si>
  <si>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</si>
  <si>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</si>
  <si>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</si>
  <si>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</si>
  <si>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</si>
  <si>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</si>
  <si>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</si>
  <si>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</si>
  <si>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</si>
  <si>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</si>
  <si>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</si>
  <si>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</si>
  <si>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</si>
  <si>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</si>
  <si>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</si>
  <si>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</si>
  <si>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</si>
  <si>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</si>
  <si>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</si>
  <si>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</si>
  <si>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</si>
  <si>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</si>
  <si>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</si>
  <si>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</si>
  <si>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</si>
  <si>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</si>
  <si>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</si>
  <si>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</si>
  <si>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</si>
  <si>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</si>
  <si>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</si>
  <si>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</si>
  <si>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</si>
  <si>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</si>
  <si>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</si>
  <si>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</si>
  <si>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</si>
  <si>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</si>
  <si>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</si>
  <si>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</si>
  <si>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</si>
  <si>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</si>
  <si>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</si>
  <si>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</si>
  <si>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</si>
  <si>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</si>
  <si>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</si>
  <si>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</si>
  <si>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</si>
  <si>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</si>
  <si>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</si>
  <si>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</si>
  <si>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</si>
  <si>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</si>
  <si>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</si>
  <si>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</si>
  <si>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</si>
  <si>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</si>
  <si>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</si>
  <si>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</si>
  <si>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</si>
  <si>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</si>
  <si>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</si>
  <si>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</si>
  <si>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</si>
  <si>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</si>
  <si>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</si>
  <si>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</si>
  <si>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</si>
  <si>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</si>
  <si>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</si>
  <si>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</si>
  <si>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</si>
  <si>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</si>
  <si>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</si>
  <si>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</si>
  <si>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</si>
  <si>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</si>
  <si>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</si>
  <si>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</si>
  <si>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</si>
  <si>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</si>
  <si>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</si>
  <si>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</si>
  <si>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</si>
  <si>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</si>
  <si>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</si>
  <si>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</si>
  <si>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</si>
  <si>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</si>
  <si>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</si>
  <si>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</si>
  <si>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</si>
  <si>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</si>
  <si>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</si>
  <si>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</si>
  <si>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</si>
  <si>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</si>
  <si>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</si>
  <si>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</si>
  <si>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</si>
  <si>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</si>
  <si>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</si>
  <si>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</si>
  <si>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</si>
  <si>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</si>
  <si>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</si>
  <si>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</si>
  <si>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</si>
  <si>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</si>
  <si>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</si>
  <si>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</si>
  <si>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</si>
  <si>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</si>
  <si>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</si>
  <si>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</si>
  <si>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</si>
  <si>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</si>
  <si>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</si>
  <si>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</si>
  <si>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</si>
  <si>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</si>
  <si>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</si>
  <si>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</si>
  <si>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</si>
  <si>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</si>
  <si>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</si>
  <si>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</si>
  <si>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</si>
  <si>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</si>
  <si>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</si>
  <si>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</si>
  <si>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</si>
  <si>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</si>
  <si>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</si>
  <si>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</si>
  <si>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</si>
  <si>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</si>
  <si>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</si>
  <si>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</si>
  <si>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</si>
  <si>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</si>
  <si>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</si>
  <si>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</si>
  <si>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</si>
  <si>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</si>
  <si>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</si>
  <si>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</si>
  <si>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</si>
  <si>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</si>
  <si>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</si>
  <si>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</si>
  <si>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</si>
  <si>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</si>
  <si>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</si>
  <si>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</si>
  <si>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</si>
  <si>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</si>
  <si>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</si>
  <si>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</si>
  <si>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</si>
  <si>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</si>
  <si>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</si>
  <si>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</si>
  <si>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</si>
  <si>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</si>
  <si>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</si>
  <si>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</si>
  <si>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</si>
  <si>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</si>
  <si>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</si>
  <si>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</si>
  <si>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</si>
  <si>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</si>
  <si>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</si>
  <si>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</si>
  <si>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</si>
  <si>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</si>
  <si>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</si>
  <si>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</si>
  <si>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</si>
  <si>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</si>
  <si>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</si>
  <si>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</si>
  <si>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</si>
  <si>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</si>
  <si>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</si>
  <si>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</si>
  <si>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</si>
  <si>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</si>
  <si>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</si>
  <si>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</si>
  <si>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</si>
  <si>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</si>
  <si>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</si>
  <si>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</si>
  <si>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</si>
  <si>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</si>
  <si>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</si>
  <si>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</si>
  <si>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</si>
  <si>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</si>
  <si>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</si>
  <si>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</si>
  <si>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</si>
  <si>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</si>
  <si>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</si>
  <si>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</si>
  <si>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</si>
  <si>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</si>
  <si>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</si>
  <si>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</si>
  <si>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</si>
  <si>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</si>
  <si>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</si>
  <si>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</si>
  <si>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</si>
  <si>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</si>
  <si>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</si>
  <si>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</si>
  <si>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</si>
  <si>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</si>
  <si>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</si>
  <si>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</si>
  <si>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</si>
  <si>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</si>
  <si>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</si>
  <si>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</si>
  <si>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</si>
  <si>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</si>
  <si>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</si>
  <si>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</si>
  <si>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</si>
  <si>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</si>
  <si>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</si>
  <si>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</si>
  <si>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</si>
  <si>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</si>
  <si>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</si>
  <si>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</si>
  <si>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</si>
  <si>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</si>
  <si>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</si>
  <si>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</si>
  <si>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</si>
  <si>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</si>
  <si>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</si>
  <si>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</si>
  <si>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</si>
  <si>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</si>
  <si>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</si>
  <si>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</si>
  <si>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</si>
  <si>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</si>
  <si>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</si>
  <si>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</si>
  <si>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</si>
  <si>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</si>
  <si>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</si>
  <si>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</si>
  <si>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</si>
  <si>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</si>
  <si>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</si>
  <si>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</si>
  <si>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</si>
  <si>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</si>
  <si>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</si>
  <si>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</si>
  <si>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</si>
  <si>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</si>
  <si>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</si>
  <si>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</si>
  <si>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</si>
  <si>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</si>
  <si>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</si>
  <si>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</si>
  <si>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</si>
  <si>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</si>
  <si>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</si>
  <si>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</si>
  <si>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</si>
  <si>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</si>
  <si>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</si>
  <si>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</si>
  <si>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</si>
  <si>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</si>
  <si>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</si>
  <si>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</si>
  <si>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</si>
  <si>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</si>
  <si>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</si>
  <si>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</si>
  <si>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</si>
  <si>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</si>
  <si>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</si>
  <si>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</si>
  <si>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</si>
  <si>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</si>
  <si>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</si>
  <si>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</si>
  <si>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</si>
  <si>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</si>
  <si>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</si>
  <si>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</si>
  <si>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</si>
  <si>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</si>
  <si>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</si>
  <si>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</si>
  <si>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</si>
  <si>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</si>
  <si>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</si>
  <si>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</si>
  <si>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</si>
  <si>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</si>
  <si>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</si>
  <si>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</si>
  <si>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</si>
  <si>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</si>
  <si>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</si>
  <si>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</si>
  <si>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</si>
  <si>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</si>
  <si>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</si>
  <si>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</si>
  <si>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</si>
  <si>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</si>
  <si>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</si>
  <si>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</si>
  <si>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</si>
  <si>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</si>
  <si>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</si>
  <si>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</si>
  <si>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</si>
  <si>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</si>
  <si>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</si>
  <si>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</si>
  <si>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</si>
  <si>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</si>
  <si>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</si>
  <si>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</si>
  <si>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</si>
  <si>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</si>
  <si>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</si>
  <si>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</si>
  <si>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</si>
  <si>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</si>
  <si>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</si>
  <si>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</si>
  <si>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</si>
  <si>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</si>
  <si>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</si>
  <si>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</si>
  <si>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</si>
  <si>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</si>
  <si>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</si>
  <si>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</si>
  <si>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</si>
  <si>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</si>
  <si>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</si>
  <si>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</si>
  <si>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</si>
  <si>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</si>
  <si>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</si>
  <si>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</si>
  <si>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</si>
  <si>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</si>
  <si>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</si>
  <si>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</si>
  <si>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</si>
  <si>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</si>
  <si>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</si>
  <si>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</si>
  <si>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</si>
  <si>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</si>
  <si>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</si>
  <si>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</si>
  <si>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</si>
  <si>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</si>
  <si>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</si>
  <si>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</si>
  <si>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</si>
  <si>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</si>
  <si>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</si>
  <si>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</si>
  <si>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</si>
  <si>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</si>
  <si>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</si>
  <si>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</si>
  <si>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</si>
  <si>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</si>
  <si>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</si>
  <si>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</si>
  <si>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</si>
  <si>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</si>
  <si>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</si>
  <si>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</si>
  <si>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</si>
  <si>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</si>
  <si>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</si>
  <si>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</si>
  <si>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</si>
  <si>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</si>
  <si>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</si>
  <si>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</si>
  <si>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</si>
  <si>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</si>
  <si>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</si>
  <si>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</si>
  <si>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</si>
  <si>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</si>
  <si>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</si>
  <si>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</si>
  <si>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</si>
  <si>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</si>
  <si>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</si>
  <si>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</si>
  <si>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</si>
  <si>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</si>
  <si>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</si>
  <si>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</si>
  <si>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</si>
  <si>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</si>
  <si>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</si>
  <si>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</si>
  <si>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</si>
  <si>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</si>
  <si>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</si>
  <si>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</si>
  <si>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</si>
  <si>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</si>
  <si>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</si>
  <si>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</si>
  <si>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</si>
  <si>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</si>
  <si>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</si>
  <si>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</si>
  <si>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</si>
  <si>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</si>
  <si>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</si>
  <si>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</si>
  <si>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</si>
  <si>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</si>
  <si>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</si>
  <si>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</si>
  <si>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</si>
  <si>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</si>
  <si>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</si>
  <si>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</si>
  <si>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</si>
  <si>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</si>
  <si>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</si>
  <si>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</si>
  <si>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</si>
  <si>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</si>
  <si>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</si>
  <si>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</si>
  <si>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</si>
  <si>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</si>
  <si>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</si>
  <si>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</si>
  <si>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</si>
  <si>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</si>
  <si>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</si>
  <si>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</si>
  <si>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</si>
  <si>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</si>
  <si>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</si>
  <si>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</si>
  <si>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</si>
  <si>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</si>
  <si>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</si>
  <si>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</si>
  <si>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</si>
  <si>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</si>
  <si>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</si>
  <si>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</si>
  <si>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</si>
  <si>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</si>
  <si>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</si>
  <si>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</si>
  <si>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</si>
  <si>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</si>
  <si>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</si>
  <si>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</si>
  <si>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</si>
  <si>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</si>
  <si>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</si>
  <si>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</si>
  <si>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</si>
  <si>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</si>
  <si>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</si>
  <si>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</si>
  <si>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</si>
  <si>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</si>
  <si>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</si>
  <si>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</si>
  <si>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</si>
  <si>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</si>
  <si>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</si>
  <si>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</si>
  <si>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</si>
  <si>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</si>
  <si>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</si>
  <si>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</si>
  <si>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</si>
  <si>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</si>
  <si>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</si>
  <si>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</si>
  <si>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</si>
  <si>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</si>
  <si>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</si>
  <si>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</si>
  <si>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</si>
  <si>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</si>
  <si>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</si>
  <si>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</si>
  <si>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</si>
  <si>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</si>
  <si>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</si>
  <si>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</si>
  <si>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</si>
  <si>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</si>
  <si>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</si>
  <si>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</si>
  <si>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</si>
  <si>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</si>
  <si>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</si>
  <si>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</si>
  <si>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</si>
  <si>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</si>
  <si>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</si>
  <si>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</si>
  <si>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</si>
  <si>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</si>
  <si>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</si>
  <si>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</si>
  <si>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</si>
  <si>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</si>
  <si>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</si>
  <si>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</si>
  <si>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</si>
  <si>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</si>
  <si>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</si>
  <si>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</si>
  <si>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</si>
  <si>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</si>
  <si>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</si>
  <si>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</si>
  <si>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</si>
  <si>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</si>
  <si>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</si>
  <si>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</si>
  <si>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</si>
  <si>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</si>
  <si>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</si>
  <si>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</si>
  <si>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</si>
  <si>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</si>
  <si>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</si>
  <si>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</si>
  <si>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</si>
  <si>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</si>
  <si>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</si>
  <si>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</si>
  <si>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</si>
  <si>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</si>
  <si>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</si>
  <si>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</si>
  <si>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</si>
  <si>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</si>
  <si>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</si>
  <si>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</si>
  <si>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</si>
  <si>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</si>
  <si>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</si>
  <si>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</si>
  <si>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</si>
  <si>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</si>
  <si>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</si>
  <si>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</si>
  <si>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</si>
  <si>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</si>
  <si>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</si>
  <si>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</si>
  <si>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</si>
  <si>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</si>
  <si>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</si>
  <si>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</si>
  <si>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</si>
  <si>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</si>
  <si>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</si>
  <si>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</si>
  <si>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</si>
  <si>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</si>
  <si>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</si>
  <si>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</si>
  <si>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</si>
  <si>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</si>
  <si>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</si>
  <si>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</si>
  <si>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</si>
  <si>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</si>
  <si>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</si>
  <si>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</si>
  <si>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</si>
  <si>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</si>
  <si>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</si>
  <si>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</si>
  <si>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</si>
  <si>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</si>
  <si>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</si>
  <si>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</si>
  <si>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</si>
  <si>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</si>
  <si>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</si>
  <si>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</si>
  <si>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</si>
  <si>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</si>
  <si>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</si>
  <si>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</si>
  <si>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</si>
  <si>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</si>
  <si>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</si>
  <si>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</si>
  <si>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</si>
  <si>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</si>
  <si>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</si>
  <si>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</si>
  <si>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</si>
  <si>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</si>
  <si>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</si>
  <si>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</si>
  <si>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</si>
  <si>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</si>
  <si>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</si>
  <si>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</si>
  <si>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</si>
  <si>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</si>
  <si>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</si>
  <si>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</si>
  <si>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</si>
  <si>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</si>
  <si>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</si>
  <si>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</si>
  <si>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</si>
  <si>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</si>
  <si>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</si>
  <si>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</si>
  <si>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</si>
  <si>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</si>
  <si>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</si>
  <si>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</si>
  <si>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</si>
  <si>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</si>
  <si>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</si>
  <si>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</si>
  <si>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</si>
  <si>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</si>
  <si>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</si>
  <si>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</si>
  <si>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</si>
  <si>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</si>
  <si>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</si>
  <si>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</si>
  <si>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</si>
  <si>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</si>
  <si>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</si>
  <si>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</si>
  <si>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</si>
  <si>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</si>
  <si>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</si>
  <si>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</si>
  <si>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</si>
  <si>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</si>
  <si>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</si>
  <si>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</si>
  <si>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</si>
  <si>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</si>
  <si>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</si>
  <si>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</si>
  <si>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</si>
  <si>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</si>
  <si>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</si>
  <si>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</si>
  <si>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</si>
  <si>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</si>
  <si>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</si>
  <si>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</si>
  <si>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</si>
  <si>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</si>
  <si>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</si>
  <si>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</si>
  <si>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</si>
  <si>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</si>
  <si>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</si>
  <si>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</si>
  <si>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</si>
  <si>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</si>
  <si>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</si>
  <si>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</si>
  <si>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</si>
  <si>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</si>
  <si>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</si>
  <si>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</si>
  <si>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</si>
  <si>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</si>
  <si>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</si>
  <si>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</si>
  <si>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</si>
  <si>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</si>
  <si>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</si>
  <si>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</si>
  <si>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</si>
  <si>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</si>
  <si>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</si>
  <si>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</si>
  <si>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</si>
  <si>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</si>
  <si>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</si>
  <si>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</si>
  <si>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</si>
  <si>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</si>
  <si>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</si>
  <si>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</si>
  <si>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</si>
  <si>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</si>
  <si>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</si>
  <si>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</si>
  <si>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</si>
  <si>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</si>
  <si>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</si>
  <si>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</si>
  <si>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</si>
  <si>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</si>
  <si>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</si>
  <si>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</si>
  <si>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</si>
  <si>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</si>
  <si>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</si>
  <si>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</si>
  <si>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</si>
  <si>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</si>
  <si>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</si>
  <si>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</si>
  <si>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</si>
  <si>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</si>
  <si>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</si>
  <si>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</si>
  <si>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</si>
  <si>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</si>
  <si>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</si>
  <si>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</si>
  <si>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</si>
  <si>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</si>
  <si>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</si>
  <si>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</si>
  <si>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</si>
  <si>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</si>
  <si>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</si>
  <si>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</si>
  <si>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</si>
  <si>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</si>
  <si>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</si>
  <si>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</si>
  <si>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</si>
  <si>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</si>
  <si>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</si>
  <si>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</si>
  <si>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</si>
  <si>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</si>
  <si>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</si>
  <si>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</si>
  <si>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</si>
  <si>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</si>
  <si>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</si>
  <si>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</si>
  <si>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</si>
  <si>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</si>
  <si>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</si>
  <si>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</si>
  <si>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</si>
  <si>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</si>
  <si>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</si>
  <si>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</si>
  <si>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</si>
  <si>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</si>
  <si>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</si>
  <si>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</si>
  <si>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</si>
  <si>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</si>
  <si>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</si>
  <si>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</si>
  <si>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</si>
  <si>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</si>
  <si>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</si>
  <si>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</si>
  <si>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</si>
  <si>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</si>
  <si>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</si>
  <si>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</si>
  <si>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</si>
  <si>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</si>
  <si>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</si>
  <si>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</si>
  <si>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</si>
  <si>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</si>
  <si>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</si>
  <si>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</si>
  <si>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</si>
  <si>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</si>
  <si>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</si>
  <si>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</si>
  <si>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</si>
  <si>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</si>
  <si>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</si>
  <si>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</si>
  <si>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</si>
  <si>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</si>
  <si>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</si>
  <si>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</si>
  <si>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</si>
  <si>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</si>
  <si>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</si>
  <si>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</si>
  <si>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</si>
  <si>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</si>
  <si>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</si>
  <si>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</si>
  <si>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</si>
  <si>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</si>
  <si>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</si>
  <si>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</si>
  <si>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</si>
  <si>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</si>
  <si>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</si>
  <si>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</si>
  <si>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</si>
  <si>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</si>
  <si>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</si>
  <si>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</si>
  <si>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</si>
  <si>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</si>
  <si>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</si>
  <si>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</si>
  <si>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</si>
  <si>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</si>
  <si>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</si>
  <si>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</si>
  <si>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</si>
  <si>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</si>
  <si>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</si>
  <si>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</si>
  <si>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</si>
  <si>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</si>
  <si>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</si>
  <si>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</si>
  <si>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</si>
  <si>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</si>
  <si>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</si>
  <si>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</si>
  <si>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</si>
  <si>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</si>
  <si>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</si>
  <si>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</si>
  <si>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</si>
  <si>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</si>
  <si>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</si>
  <si>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</si>
  <si>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</si>
  <si>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</si>
  <si>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</si>
  <si>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</si>
  <si>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</si>
  <si>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</si>
  <si>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</si>
  <si>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</si>
  <si>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</si>
  <si>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</si>
  <si>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</si>
  <si>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</si>
  <si>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</si>
  <si>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</si>
  <si>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</si>
  <si>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</si>
  <si>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</si>
  <si>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</si>
  <si>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</si>
  <si>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</si>
  <si>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</si>
  <si>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</si>
  <si>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</si>
  <si>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</si>
  <si>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</si>
  <si>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</si>
  <si>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</si>
  <si>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</si>
  <si>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</si>
  <si>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</si>
  <si>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</si>
  <si>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</si>
  <si>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</si>
  <si>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</si>
  <si>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</si>
  <si>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</si>
  <si>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</si>
  <si>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</si>
  <si>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</si>
  <si>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</si>
  <si>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</si>
  <si>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</si>
  <si>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</si>
  <si>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</si>
  <si>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</si>
  <si>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</si>
  <si>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</si>
  <si>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</si>
  <si>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</si>
  <si>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</si>
  <si>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</si>
  <si>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</si>
  <si>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</si>
  <si>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</si>
  <si>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</si>
  <si>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</si>
  <si>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</si>
  <si>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</si>
  <si>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</si>
  <si>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</si>
  <si>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</si>
  <si>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</si>
  <si>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</si>
  <si>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</si>
  <si>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</si>
  <si>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</si>
  <si>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</si>
  <si>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</si>
  <si>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</si>
  <si>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</si>
  <si>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</si>
  <si>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</si>
  <si>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</si>
  <si>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</si>
  <si>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</si>
  <si>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</si>
  <si>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</si>
  <si>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</si>
  <si>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</si>
  <si>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</si>
  <si>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</si>
  <si>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</si>
  <si>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</si>
  <si>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</si>
  <si>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</si>
  <si>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</si>
  <si>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</si>
  <si>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</si>
  <si>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</si>
  <si>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</si>
  <si>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</si>
  <si>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</si>
  <si>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</si>
  <si>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</si>
  <si>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</si>
  <si>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</si>
  <si>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</si>
  <si>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</si>
  <si>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</si>
  <si>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</si>
  <si>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</si>
  <si>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</si>
  <si>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</si>
  <si>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</si>
  <si>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</si>
  <si>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</si>
  <si>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</si>
  <si>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</si>
  <si>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</si>
  <si>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</si>
  <si>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</si>
  <si>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</si>
  <si>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</si>
  <si>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</si>
  <si>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</si>
  <si>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</si>
  <si>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</si>
  <si>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</si>
  <si>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</si>
  <si>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</si>
  <si>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</si>
  <si>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</si>
  <si>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</si>
  <si>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</si>
  <si>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</si>
  <si>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</si>
  <si>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</si>
  <si>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</si>
  <si>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</si>
  <si>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</si>
  <si>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</si>
  <si>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</si>
  <si>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</si>
  <si>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</si>
  <si>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</si>
  <si>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</si>
  <si>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</si>
  <si>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</si>
  <si>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</si>
  <si>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</si>
  <si>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</si>
  <si>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</si>
  <si>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</si>
  <si>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</si>
  <si>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</si>
  <si>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</si>
  <si>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</si>
  <si>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</si>
  <si>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</si>
  <si>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</si>
  <si>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</si>
  <si>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</si>
  <si>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</si>
  <si>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</si>
  <si>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</si>
  <si>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</si>
  <si>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</si>
  <si>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</si>
  <si>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</si>
  <si>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</si>
  <si>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</si>
  <si>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</si>
  <si>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</si>
  <si>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</si>
  <si>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</si>
  <si>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</si>
  <si>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</si>
  <si>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</si>
  <si>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</si>
  <si>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</si>
  <si>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</si>
  <si>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</si>
  <si>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</si>
  <si>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</si>
  <si>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</si>
  <si>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</si>
  <si>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</si>
  <si>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</si>
  <si>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</si>
  <si>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</si>
  <si>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</si>
  <si>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</si>
  <si>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</si>
  <si>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</si>
  <si>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</si>
  <si>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</si>
  <si>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</si>
  <si>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</si>
  <si>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</si>
  <si>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</si>
  <si>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</si>
  <si>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</si>
  <si>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</si>
  <si>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</si>
  <si>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</si>
  <si>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</si>
  <si>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</si>
  <si>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</si>
  <si>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</si>
  <si>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</si>
  <si>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</si>
  <si>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</si>
  <si>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</si>
  <si>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</si>
  <si>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</si>
  <si>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</si>
  <si>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</si>
  <si>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</si>
  <si>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</si>
  <si>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</si>
  <si>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</si>
  <si>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</si>
  <si>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</si>
  <si>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</si>
  <si>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</si>
  <si>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</si>
  <si>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</si>
  <si>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</si>
  <si>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</si>
  <si>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</si>
  <si>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</si>
  <si>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</si>
  <si>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</si>
  <si>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</si>
  <si>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</si>
  <si>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</si>
  <si>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</si>
  <si>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</si>
  <si>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</si>
  <si>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</si>
  <si>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</si>
  <si>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</si>
  <si>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</si>
  <si>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</si>
  <si>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</si>
  <si>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</si>
  <si>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</si>
  <si>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</si>
  <si>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</si>
  <si>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</si>
  <si>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</si>
  <si>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</si>
  <si>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</si>
  <si>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</si>
  <si>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</si>
  <si>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</si>
  <si>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</si>
  <si>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</si>
  <si>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</si>
  <si>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</si>
  <si>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</si>
  <si>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</si>
  <si>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</si>
  <si>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</si>
  <si>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</si>
  <si>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</si>
  <si>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</si>
  <si>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</si>
  <si>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</si>
  <si>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</si>
  <si>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</si>
  <si>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</si>
  <si>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</si>
  <si>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</si>
  <si>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</si>
  <si>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</si>
  <si>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</si>
  <si>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</si>
  <si>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</si>
  <si>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</si>
  <si>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</si>
  <si>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</si>
  <si>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</si>
  <si>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</si>
  <si>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</si>
  <si>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</si>
  <si>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</si>
  <si>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</si>
  <si>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</si>
  <si>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</si>
  <si>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</si>
  <si>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</si>
  <si>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</si>
  <si>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</si>
  <si>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</si>
  <si>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</si>
  <si>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</si>
  <si>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</si>
  <si>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</si>
  <si>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</si>
  <si>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</si>
  <si>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</si>
  <si>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</si>
  <si>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</si>
  <si>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</si>
  <si>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</si>
  <si>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</si>
  <si>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</si>
  <si>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</si>
  <si>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</si>
  <si>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</si>
  <si>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</si>
  <si>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</si>
  <si>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</si>
  <si>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</si>
  <si>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</si>
  <si>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</si>
  <si>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</si>
  <si>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</si>
  <si>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</si>
  <si>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</si>
  <si>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</si>
  <si>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</si>
  <si>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</si>
  <si>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</si>
  <si>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</si>
  <si>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</si>
  <si>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</si>
  <si>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</si>
  <si>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</si>
  <si>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</si>
  <si>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</si>
  <si>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</si>
  <si>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</si>
  <si>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</si>
  <si>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</si>
  <si>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</si>
  <si>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</si>
  <si>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</si>
  <si>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</si>
  <si>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</si>
  <si>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</si>
  <si>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</si>
  <si>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</si>
  <si>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</si>
  <si>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</si>
  <si>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</si>
  <si>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</si>
  <si>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</si>
  <si>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</si>
  <si>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</si>
  <si>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</si>
  <si>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</si>
  <si>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</si>
  <si>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</si>
  <si>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</si>
  <si>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</si>
  <si>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</si>
  <si>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</si>
  <si>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</si>
  <si>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</si>
  <si>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</si>
  <si>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</si>
  <si>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</si>
  <si>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</si>
  <si>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</si>
  <si>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</si>
  <si>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</si>
  <si>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</si>
  <si>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</si>
  <si>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</si>
  <si>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</si>
  <si>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</si>
  <si>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</si>
  <si>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</si>
  <si>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</si>
  <si>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</si>
  <si>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</si>
  <si>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</si>
  <si>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</si>
  <si>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</si>
  <si>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</si>
  <si>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</si>
  <si>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</si>
  <si>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</si>
  <si>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</si>
  <si>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</si>
  <si>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</si>
  <si>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</si>
  <si>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</si>
  <si>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</si>
  <si>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</si>
  <si>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</si>
  <si>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</si>
  <si>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</si>
  <si>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</si>
  <si>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</si>
  <si>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</si>
  <si>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</si>
  <si>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</si>
  <si>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</si>
  <si>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</si>
  <si>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</si>
  <si>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</si>
  <si>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</si>
  <si>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</si>
  <si>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</si>
  <si>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</si>
  <si>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</si>
  <si>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</si>
  <si>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</si>
  <si>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</si>
  <si>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</si>
  <si>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</si>
  <si>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</si>
  <si>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</si>
  <si>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</si>
  <si>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</si>
  <si>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</si>
  <si>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</si>
  <si>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</si>
  <si>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</si>
  <si>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</si>
  <si>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</si>
  <si>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</si>
  <si>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</si>
  <si>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</si>
  <si>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</si>
  <si>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</si>
  <si>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</si>
  <si>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</si>
  <si>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</si>
  <si>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</si>
  <si>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</si>
  <si>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</si>
  <si>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</si>
  <si>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</si>
  <si>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</si>
  <si>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</si>
  <si>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</si>
  <si>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</si>
  <si>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</si>
  <si>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</si>
  <si>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</si>
  <si>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</si>
  <si>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</si>
  <si>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</si>
  <si>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</si>
  <si>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</si>
  <si>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</si>
  <si>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</si>
  <si>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</si>
  <si>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</si>
  <si>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</si>
  <si>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</si>
  <si>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</si>
  <si>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</si>
  <si>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</si>
  <si>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</si>
  <si>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</si>
  <si>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</si>
  <si>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</si>
  <si>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</si>
  <si>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</si>
  <si>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</si>
  <si>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</si>
  <si>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</si>
  <si>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</si>
  <si>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</si>
  <si>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</si>
  <si>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</si>
  <si>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</si>
  <si>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</si>
  <si>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</si>
  <si>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</si>
  <si>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</si>
  <si>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</si>
  <si>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</si>
  <si>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</si>
  <si>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</si>
  <si>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</si>
  <si>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</si>
  <si>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</si>
  <si>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</si>
  <si>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</si>
  <si>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</si>
  <si>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</si>
  <si>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</si>
  <si>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</si>
  <si>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</si>
  <si>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</si>
  <si>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</si>
  <si>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</si>
  <si>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</si>
  <si>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</si>
  <si>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</si>
  <si>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</si>
  <si>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</si>
  <si>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</si>
  <si>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</si>
  <si>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</si>
  <si>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</si>
  <si>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</si>
  <si>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</si>
  <si>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</si>
  <si>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</si>
  <si>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</si>
  <si>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</si>
  <si>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</si>
  <si>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</si>
  <si>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</si>
  <si>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</si>
  <si>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</si>
  <si>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</si>
  <si>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</si>
  <si>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</si>
  <si>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</si>
  <si>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</si>
  <si>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</si>
  <si>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</si>
  <si>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</si>
  <si>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</si>
  <si>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</si>
  <si>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</si>
  <si>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</si>
  <si>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</si>
  <si>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</si>
  <si>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</si>
  <si>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</si>
  <si>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</si>
  <si>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</si>
  <si>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</si>
  <si>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</si>
  <si>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</si>
  <si>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</si>
  <si>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</si>
  <si>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</si>
  <si>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</si>
  <si>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</si>
  <si>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</si>
  <si>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</si>
  <si>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</si>
  <si>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</si>
  <si>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</si>
  <si>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</si>
  <si>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</si>
  <si>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</si>
  <si>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</si>
  <si>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</si>
  <si>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</si>
  <si>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</si>
  <si>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</si>
  <si>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</si>
  <si>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</si>
  <si>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</si>
  <si>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</si>
  <si>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</si>
  <si>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</si>
  <si>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</si>
  <si>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</si>
  <si>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</si>
  <si>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</si>
  <si>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</si>
  <si>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</si>
  <si>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</si>
  <si>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</si>
  <si>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</si>
  <si>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</si>
  <si>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</si>
  <si>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</si>
  <si>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</si>
  <si>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</si>
  <si>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</si>
  <si>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</si>
  <si>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</si>
  <si>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</si>
  <si>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</si>
  <si>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</si>
  <si>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</si>
  <si>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</si>
  <si>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</si>
  <si>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</si>
  <si>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</si>
  <si>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</si>
  <si>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</si>
  <si>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</si>
  <si>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</si>
  <si>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</si>
  <si>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</si>
  <si>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</si>
  <si>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</si>
  <si>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</si>
  <si>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</si>
  <si>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</si>
  <si>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</si>
  <si>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</si>
  <si>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</si>
  <si>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</si>
  <si>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</si>
  <si>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</si>
  <si>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</si>
  <si>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</si>
  <si>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</si>
  <si>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</si>
  <si>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</si>
  <si>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</si>
  <si>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</si>
  <si>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</si>
  <si>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</si>
  <si>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</si>
  <si>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</si>
  <si>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</si>
  <si>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</si>
  <si>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</si>
  <si>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</si>
  <si>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</si>
  <si>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</si>
  <si>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</si>
  <si>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</si>
  <si>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</si>
  <si>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</si>
  <si>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</si>
  <si>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</si>
  <si>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</si>
  <si>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</si>
  <si>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</si>
  <si>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</si>
  <si>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</si>
  <si>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</si>
  <si>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</si>
  <si>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</si>
  <si>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</si>
  <si>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</si>
  <si>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</si>
  <si>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</si>
  <si>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</si>
  <si>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</si>
  <si>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</si>
  <si>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</si>
  <si>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</si>
  <si>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</si>
  <si>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</si>
  <si>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</si>
  <si>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</si>
  <si>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</si>
  <si>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</si>
  <si>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</si>
  <si>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</si>
  <si>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</si>
  <si>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</si>
  <si>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</si>
  <si>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</si>
  <si>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</si>
  <si>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</si>
  <si>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</si>
  <si>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</si>
  <si>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</si>
  <si>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</si>
  <si>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</si>
  <si>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</si>
  <si>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</si>
  <si>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</si>
  <si>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</si>
  <si>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</si>
  <si>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</si>
  <si>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</si>
  <si>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</si>
  <si>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</si>
  <si>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</si>
  <si>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</si>
  <si>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</si>
  <si>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</si>
  <si>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</si>
  <si>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</si>
  <si>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</si>
  <si>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</si>
  <si>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</si>
  <si>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</si>
  <si>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</si>
  <si>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</si>
  <si>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</si>
  <si>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</si>
  <si>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</si>
  <si>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</si>
  <si>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</si>
  <si>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</si>
  <si>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</si>
  <si>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</si>
  <si>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</si>
  <si>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</si>
  <si>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</si>
  <si>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</si>
  <si>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</si>
  <si>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</si>
  <si>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</si>
  <si>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</si>
  <si>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</si>
  <si>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</si>
  <si>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</si>
  <si>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</si>
  <si>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</si>
  <si>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</si>
  <si>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</si>
  <si>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</si>
  <si>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</si>
  <si>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</si>
  <si>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</si>
  <si>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</si>
  <si>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</si>
  <si>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</si>
  <si>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</si>
  <si>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</si>
  <si>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</si>
  <si>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</si>
  <si>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</si>
  <si>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</si>
  <si>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</si>
  <si>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</si>
  <si>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</si>
  <si>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</si>
  <si>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</si>
  <si>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</si>
  <si>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</si>
  <si>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</si>
  <si>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</si>
  <si>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</si>
  <si>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</si>
  <si>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</si>
  <si>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</si>
  <si>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</si>
  <si>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</si>
  <si>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</si>
  <si>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</si>
  <si>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</si>
  <si>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</si>
  <si>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</si>
  <si>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</si>
  <si>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</si>
  <si>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</si>
  <si>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</si>
  <si>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</si>
  <si>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</si>
  <si>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</si>
  <si>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</si>
  <si>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</si>
  <si>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</si>
  <si>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</si>
  <si>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</si>
  <si>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</si>
  <si>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</si>
  <si>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</si>
  <si>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</si>
  <si>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</si>
  <si>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</si>
  <si>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</si>
  <si>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</si>
  <si>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</si>
  <si>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</si>
  <si>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</si>
  <si>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</si>
  <si>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</si>
  <si>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</si>
  <si>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</si>
  <si>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</si>
  <si>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</si>
  <si>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</si>
  <si>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</si>
  <si>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</si>
  <si>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</si>
  <si>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</si>
  <si>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</si>
  <si>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</si>
  <si>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</si>
  <si>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</si>
  <si>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</si>
  <si>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</si>
  <si>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</si>
  <si>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</si>
  <si>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</si>
  <si>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</si>
  <si>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</si>
  <si>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</si>
  <si>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</si>
  <si>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</si>
  <si>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</si>
  <si>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</si>
  <si>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</si>
  <si>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</si>
  <si>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</si>
  <si>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</si>
  <si>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</si>
  <si>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</si>
  <si>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</si>
  <si>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</si>
  <si>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</si>
  <si>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</si>
  <si>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</si>
  <si>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</si>
  <si>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</si>
  <si>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</si>
  <si>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</si>
  <si>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</si>
  <si>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</si>
  <si>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</si>
  <si>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</si>
  <si>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</si>
  <si>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</si>
  <si>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</si>
  <si>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</si>
  <si>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</si>
  <si>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</si>
  <si>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</si>
  <si>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</si>
  <si>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</si>
  <si>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</si>
  <si>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</si>
  <si>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</si>
  <si>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</si>
  <si>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</si>
  <si>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</si>
  <si>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</si>
  <si>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</si>
  <si>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</si>
  <si>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</si>
  <si>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</si>
  <si>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</si>
  <si>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</si>
  <si>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</si>
  <si>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</si>
  <si>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</si>
  <si>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</si>
  <si>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</si>
  <si>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</si>
  <si>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</si>
  <si>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</si>
  <si>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</si>
  <si>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</si>
  <si>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</si>
  <si>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</si>
  <si>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</si>
  <si>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</si>
  <si>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</si>
  <si>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</si>
  <si>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</si>
  <si>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</si>
  <si>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</si>
  <si>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</si>
  <si>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</si>
  <si>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</si>
  <si>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</si>
  <si>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</si>
  <si>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</si>
  <si>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</si>
  <si>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</si>
  <si>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</si>
  <si>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</si>
  <si>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</si>
  <si>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</si>
  <si>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</si>
  <si>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</si>
  <si>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</si>
  <si>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</si>
  <si>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</si>
  <si>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</si>
  <si>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</si>
  <si>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</si>
  <si>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</si>
  <si>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</si>
  <si>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</si>
  <si>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</si>
  <si>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</si>
  <si>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</si>
  <si>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</si>
  <si>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</si>
  <si>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</si>
  <si>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</si>
  <si>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</si>
  <si>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</si>
  <si>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</si>
  <si>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</si>
  <si>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</si>
  <si>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</si>
  <si>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</si>
  <si>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</si>
  <si>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</si>
  <si>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</si>
  <si>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</si>
  <si>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</si>
  <si>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</si>
  <si>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</si>
  <si>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</si>
  <si>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</si>
  <si>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</si>
  <si>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</si>
  <si>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</si>
  <si>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</si>
  <si>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</si>
  <si>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</si>
  <si>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</si>
  <si>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</si>
  <si>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</si>
  <si>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</si>
  <si>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</si>
  <si>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</si>
  <si>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</si>
  <si>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</si>
  <si>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</si>
  <si>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</si>
  <si>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</si>
  <si>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</si>
  <si>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</si>
  <si>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</si>
  <si>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</si>
  <si>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</si>
  <si>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</si>
  <si>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</si>
  <si>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</si>
  <si>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</si>
  <si>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</si>
  <si>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</si>
  <si>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</si>
  <si>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</si>
  <si>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</si>
  <si>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</si>
  <si>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</si>
  <si>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</si>
  <si>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</si>
  <si>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</si>
  <si>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</si>
  <si>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</si>
  <si>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</si>
  <si>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</si>
  <si>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</si>
  <si>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</si>
  <si>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</si>
  <si>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</si>
  <si>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</si>
  <si>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</si>
  <si>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</si>
  <si>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</si>
  <si>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</si>
  <si>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</si>
  <si>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</si>
  <si>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</si>
  <si>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</si>
  <si>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</si>
  <si>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</si>
  <si>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</si>
  <si>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</si>
  <si>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</si>
  <si>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</si>
  <si>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</si>
  <si>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</si>
  <si>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</si>
  <si>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</si>
  <si>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</si>
  <si>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</si>
  <si>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</si>
  <si>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</si>
  <si>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</si>
  <si>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</si>
  <si>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</si>
  <si>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</si>
  <si>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</si>
  <si>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</si>
  <si>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</si>
  <si>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</si>
  <si>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</si>
  <si>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</si>
  <si>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</si>
  <si>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</si>
  <si>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</si>
  <si>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</si>
  <si>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</si>
  <si>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</si>
  <si>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</si>
  <si>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</si>
  <si>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</si>
  <si>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</si>
  <si>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</si>
  <si>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</si>
  <si>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</si>
  <si>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</si>
  <si>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</si>
  <si>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</si>
  <si>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</si>
  <si>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</si>
  <si>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</si>
  <si>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</si>
  <si>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</si>
  <si>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</si>
  <si>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</si>
  <si>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</si>
  <si>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</si>
  <si>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</si>
  <si>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</si>
  <si>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</si>
  <si>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</si>
  <si>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</si>
  <si>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</si>
  <si>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</si>
  <si>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</si>
  <si>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</si>
  <si>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</si>
  <si>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</si>
  <si>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</si>
  <si>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</si>
  <si>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</si>
  <si>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</si>
  <si>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</si>
  <si>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</si>
  <si>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</si>
  <si>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</si>
  <si>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</si>
  <si>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</si>
  <si>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</si>
  <si>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</si>
  <si>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</si>
  <si>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</si>
  <si>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</si>
  <si>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</si>
  <si>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</si>
  <si>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</si>
  <si>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</si>
  <si>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</si>
  <si>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</si>
  <si>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</si>
  <si>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</si>
  <si>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</si>
  <si>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</si>
  <si>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</si>
  <si>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</si>
  <si>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</si>
  <si>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</si>
  <si>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</si>
  <si>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</si>
  <si>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</si>
  <si>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</si>
  <si>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</si>
  <si>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</si>
  <si>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</si>
  <si>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</si>
  <si>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</si>
  <si>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</si>
  <si>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</si>
  <si>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</si>
  <si>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</si>
  <si>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</si>
  <si>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</si>
  <si>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</si>
  <si>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</si>
  <si>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</si>
  <si>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</si>
  <si>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</si>
  <si>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</si>
  <si>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</si>
  <si>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</si>
  <si>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</si>
  <si>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</si>
  <si>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</si>
  <si>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</si>
  <si>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</si>
  <si>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</si>
  <si>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</si>
  <si>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</si>
  <si>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</si>
  <si>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</si>
  <si>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</si>
  <si>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</si>
  <si>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</si>
  <si>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</si>
  <si>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</si>
  <si>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</si>
  <si>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</si>
  <si>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</si>
  <si>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</si>
  <si>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</si>
  <si>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</si>
  <si>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</si>
  <si>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</si>
  <si>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</si>
  <si>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</si>
  <si>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</si>
  <si>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</si>
  <si>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</si>
  <si>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</si>
  <si>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</si>
  <si>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</si>
  <si>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</si>
  <si>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</si>
  <si>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</si>
  <si>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</si>
  <si>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</si>
  <si>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</si>
  <si>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</si>
  <si>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</si>
  <si>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</si>
  <si>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</si>
  <si>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</si>
  <si>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</si>
  <si>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</si>
  <si>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</si>
  <si>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</si>
  <si>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</si>
  <si>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</si>
  <si>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</si>
  <si>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</si>
  <si>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</si>
  <si>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</si>
  <si>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</si>
  <si>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</si>
  <si>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</si>
  <si>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</si>
  <si>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</si>
  <si>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</si>
  <si>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</si>
  <si>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</si>
  <si>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</si>
  <si>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</si>
  <si>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</si>
  <si>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</si>
  <si>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</si>
  <si>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</si>
  <si>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</si>
  <si>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</si>
  <si>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</si>
  <si>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</si>
  <si>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</si>
  <si>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</si>
  <si>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</si>
  <si>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</si>
  <si>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</si>
  <si>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</si>
  <si>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</si>
  <si>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</si>
  <si>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</si>
  <si>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</si>
  <si>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</si>
  <si>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</si>
  <si>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</si>
  <si>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</si>
  <si>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</si>
  <si>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</si>
  <si>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</si>
  <si>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</si>
  <si>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</si>
  <si>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</si>
  <si>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</si>
  <si>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</si>
  <si>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</si>
  <si>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</si>
  <si>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</si>
  <si>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</si>
  <si>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</si>
  <si>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</si>
  <si>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</si>
  <si>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</si>
  <si>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</si>
  <si>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</si>
  <si>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</si>
  <si>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</si>
  <si>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</si>
  <si>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</si>
  <si>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</si>
  <si>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</si>
  <si>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</si>
  <si>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</si>
  <si>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</si>
  <si>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</si>
  <si>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</si>
  <si>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</si>
  <si>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</si>
  <si>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</si>
  <si>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</si>
  <si>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</si>
  <si>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</si>
  <si>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</si>
  <si>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</si>
  <si>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</si>
  <si>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</si>
  <si>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</si>
  <si>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</si>
  <si>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</si>
  <si>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</si>
  <si>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</si>
  <si>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</si>
  <si>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</si>
  <si>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</si>
  <si>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</si>
  <si>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</si>
  <si>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</si>
  <si>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</si>
  <si>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</si>
  <si>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</si>
  <si>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</si>
  <si>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</si>
  <si>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</si>
  <si>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</si>
  <si>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</si>
  <si>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</si>
  <si>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</si>
  <si>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</si>
  <si>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</si>
  <si>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</si>
  <si>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</si>
  <si>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</si>
  <si>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</si>
  <si>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</si>
  <si>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</si>
  <si>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</si>
  <si>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</si>
  <si>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</si>
  <si>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</si>
  <si>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</si>
  <si>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</si>
  <si>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</si>
  <si>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</si>
  <si>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</si>
  <si>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</si>
  <si>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</si>
  <si>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</si>
  <si>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</si>
  <si>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</si>
  <si>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</si>
  <si>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</si>
  <si>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</si>
  <si>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</si>
  <si>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</si>
  <si>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</si>
  <si>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</si>
  <si>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</si>
  <si>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</si>
  <si>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</si>
  <si>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</si>
  <si>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</si>
  <si>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</si>
  <si>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</si>
  <si>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</si>
  <si>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</si>
  <si>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</si>
  <si>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</si>
  <si>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</si>
  <si>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</si>
  <si>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</si>
  <si>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</si>
  <si>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</si>
  <si>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</si>
  <si>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</si>
  <si>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</si>
  <si>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</si>
  <si>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</si>
  <si>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</si>
  <si>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</si>
  <si>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</si>
  <si>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</si>
  <si>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</si>
  <si>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</si>
  <si>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</si>
  <si>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</si>
  <si>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</si>
  <si>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</si>
  <si>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</si>
  <si>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</si>
  <si>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</si>
  <si>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</si>
  <si>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</si>
  <si>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</si>
  <si>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</si>
  <si>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</si>
  <si>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</si>
  <si>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</si>
  <si>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</si>
  <si>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</si>
  <si>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</si>
  <si>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</si>
  <si>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</si>
  <si>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</si>
  <si>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</si>
  <si>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</si>
  <si>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</si>
  <si>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</si>
  <si>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</si>
  <si>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</si>
  <si>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</si>
  <si>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</si>
  <si>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</si>
  <si>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</si>
  <si>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</si>
  <si>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</si>
  <si>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</si>
  <si>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</si>
  <si>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</si>
  <si>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</si>
  <si>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</si>
  <si>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</si>
  <si>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</si>
  <si>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</si>
  <si>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</si>
  <si>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</si>
  <si>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</si>
  <si>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</si>
  <si>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</si>
  <si>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</si>
  <si>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</si>
  <si>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</si>
  <si>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</si>
  <si>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</si>
  <si>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</si>
  <si>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</si>
  <si>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</si>
  <si>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</si>
  <si>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</si>
  <si>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</si>
  <si>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</si>
  <si>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</si>
  <si>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</si>
  <si>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</si>
  <si>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</si>
  <si>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</si>
  <si>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</si>
  <si>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</si>
  <si>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</si>
  <si>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</si>
  <si>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</si>
  <si>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</si>
  <si>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</si>
  <si>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</si>
  <si>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</si>
  <si>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</si>
  <si>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</si>
  <si>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</si>
  <si>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</si>
  <si>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</si>
  <si>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</si>
  <si>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</si>
  <si>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</si>
  <si>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</si>
  <si>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</si>
  <si>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</si>
  <si>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</si>
  <si>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</si>
  <si>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</si>
  <si>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</si>
  <si>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</si>
  <si>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</si>
  <si>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</si>
  <si>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</si>
  <si>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</si>
  <si>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</si>
  <si>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</si>
  <si>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</si>
  <si>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</si>
  <si>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</si>
  <si>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</si>
  <si>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</si>
  <si>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</si>
  <si>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</si>
  <si>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</si>
  <si>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</si>
  <si>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</si>
  <si>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</si>
  <si>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</si>
  <si>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</si>
  <si>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</si>
  <si>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</si>
  <si>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</si>
  <si>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</si>
  <si>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</si>
  <si>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</si>
  <si>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</si>
  <si>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</si>
  <si>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</si>
  <si>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</si>
  <si>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</si>
  <si>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</si>
  <si>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</si>
  <si>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</si>
  <si>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</si>
  <si>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</si>
  <si>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</si>
  <si>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</si>
  <si>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</si>
  <si>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</si>
  <si>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</si>
  <si>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</si>
  <si>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</si>
  <si>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</si>
  <si>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</si>
  <si>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</si>
  <si>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</si>
  <si>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</si>
  <si>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</si>
  <si>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</si>
  <si>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</si>
  <si>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</si>
  <si>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</si>
  <si>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</si>
  <si>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</si>
  <si>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</si>
  <si>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</si>
  <si>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</si>
  <si>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</si>
  <si>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</si>
  <si>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</si>
  <si>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</si>
  <si>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</si>
  <si>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</si>
  <si>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</si>
  <si>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</si>
  <si>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</si>
  <si>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</si>
  <si>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</si>
  <si>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</si>
  <si>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</si>
  <si>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</si>
  <si>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</si>
  <si>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</si>
  <si>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</si>
  <si>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</si>
  <si>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</si>
  <si>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</si>
  <si>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</si>
  <si>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</si>
  <si>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</si>
  <si>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</si>
  <si>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</si>
  <si>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</si>
  <si>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</si>
  <si>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</si>
  <si>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</si>
  <si>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</si>
  <si>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</si>
  <si>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</si>
  <si>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</si>
  <si>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</si>
  <si>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</si>
  <si>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</si>
  <si>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</si>
  <si>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</si>
  <si>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</si>
  <si>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</si>
  <si>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</si>
  <si>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</si>
  <si>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</si>
  <si>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</si>
  <si>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</si>
  <si>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</si>
  <si>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</si>
  <si>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</si>
  <si>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</si>
  <si>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</si>
  <si>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</si>
  <si>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</si>
  <si>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</si>
  <si>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</si>
  <si>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</si>
  <si>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</si>
  <si>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</si>
  <si>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</si>
  <si>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</si>
  <si>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</si>
  <si>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</si>
  <si>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</si>
  <si>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</si>
  <si>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</si>
  <si>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</si>
  <si>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</si>
  <si>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</si>
  <si>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</si>
  <si>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</si>
  <si>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</si>
  <si>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</si>
  <si>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</si>
  <si>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</si>
  <si>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</si>
  <si>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</si>
  <si>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</si>
  <si>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</si>
  <si>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</si>
  <si>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</si>
  <si>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</si>
  <si>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</si>
  <si>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</si>
  <si>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</si>
  <si>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</si>
  <si>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</si>
  <si>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</si>
  <si>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</si>
  <si>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</si>
  <si>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</si>
  <si>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</si>
  <si>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</si>
  <si>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</si>
  <si>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</si>
  <si>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</si>
  <si>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</si>
  <si>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</si>
  <si>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</si>
  <si>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</si>
  <si>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</si>
  <si>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</si>
  <si>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</si>
  <si>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</si>
  <si>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</si>
  <si>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</si>
  <si>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</si>
  <si>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</si>
  <si>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</si>
  <si>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</si>
  <si>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</si>
  <si>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</si>
  <si>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</si>
  <si>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</si>
  <si>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</si>
  <si>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</si>
  <si>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</si>
  <si>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</si>
  <si>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</si>
  <si>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</si>
  <si>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</si>
  <si>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</si>
  <si>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</si>
  <si>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</si>
  <si>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</si>
  <si>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</si>
  <si>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</si>
  <si>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</si>
  <si>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</si>
  <si>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</si>
  <si>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</si>
  <si>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</si>
  <si>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</si>
  <si>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</si>
  <si>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</si>
  <si>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</si>
  <si>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</si>
  <si>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</si>
  <si>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</si>
  <si>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</si>
  <si>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</si>
  <si>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</si>
  <si>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</si>
  <si>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</si>
  <si>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</si>
  <si>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</si>
  <si>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</si>
  <si>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</si>
  <si>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</si>
  <si>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</si>
  <si>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</si>
  <si>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</si>
  <si>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</si>
  <si>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</si>
  <si>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</si>
  <si>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</si>
  <si>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</si>
  <si>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</si>
  <si>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</si>
  <si>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</si>
  <si>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</si>
  <si>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</si>
  <si>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</si>
  <si>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</si>
  <si>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</si>
  <si>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</si>
  <si>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</si>
  <si>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</si>
  <si>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</si>
  <si>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</si>
  <si>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</si>
  <si>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</si>
  <si>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</si>
  <si>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</si>
  <si>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</si>
  <si>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</si>
  <si>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</si>
  <si>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</si>
  <si>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</si>
  <si>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</si>
  <si>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</si>
  <si>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</si>
  <si>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</si>
  <si>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</si>
  <si>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</si>
  <si>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</si>
  <si>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</si>
  <si>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</si>
  <si>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</si>
  <si>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</si>
  <si>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</si>
  <si>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</si>
  <si>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</si>
  <si>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</si>
  <si>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</si>
  <si>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</si>
  <si>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</si>
  <si>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</si>
  <si>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</si>
  <si>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</si>
  <si>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</si>
  <si>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</si>
  <si>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</si>
  <si>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</si>
  <si>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</si>
  <si>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</si>
  <si>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</si>
  <si>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</si>
  <si>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</si>
  <si>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</si>
  <si>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</si>
  <si>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</si>
  <si>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</si>
  <si>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</si>
  <si>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</si>
  <si>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</si>
  <si>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</si>
  <si>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</si>
  <si>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</si>
  <si>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</si>
  <si>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</si>
  <si>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</si>
  <si>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</si>
  <si>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</si>
  <si>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</si>
  <si>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</si>
  <si>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</si>
  <si>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</si>
  <si>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</si>
  <si>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</si>
  <si>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</si>
  <si>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</si>
  <si>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</si>
  <si>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</si>
  <si>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</si>
  <si>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</si>
  <si>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</si>
  <si>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</si>
  <si>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</si>
  <si>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</si>
  <si>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</si>
  <si>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</si>
  <si>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</si>
  <si>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</si>
  <si>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</si>
  <si>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</si>
  <si>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</si>
  <si>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</si>
  <si>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</si>
  <si>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</si>
  <si>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</si>
  <si>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</si>
  <si>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</si>
  <si>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</si>
  <si>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</si>
  <si>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</si>
  <si>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</si>
  <si>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</si>
  <si>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</si>
  <si>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</si>
  <si>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</si>
  <si>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</si>
  <si>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</si>
  <si>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</si>
  <si>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</si>
  <si>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</si>
  <si>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</si>
  <si>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</si>
  <si>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</si>
  <si>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</si>
  <si>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</si>
  <si>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</si>
  <si>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</si>
  <si>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</si>
  <si>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</si>
  <si>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</si>
  <si>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</si>
  <si>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</si>
  <si>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</si>
  <si>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</si>
  <si>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</si>
  <si>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</si>
  <si>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</si>
  <si>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</si>
  <si>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</si>
  <si>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</si>
  <si>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</si>
  <si>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</si>
  <si>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</si>
  <si>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</si>
  <si>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</si>
  <si>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</si>
  <si>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</si>
  <si>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</si>
  <si>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</si>
  <si>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</si>
  <si>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</si>
  <si>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</si>
  <si>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</si>
  <si>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</si>
  <si>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</si>
  <si>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</si>
  <si>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</si>
  <si>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</si>
  <si>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</si>
  <si>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</si>
  <si>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</si>
  <si>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</si>
  <si>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</si>
  <si>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</si>
  <si>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</si>
  <si>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</si>
  <si>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</si>
  <si>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</si>
  <si>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</si>
  <si>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</si>
  <si>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</si>
  <si>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</si>
  <si>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</si>
  <si>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</si>
  <si>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</si>
  <si>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</si>
  <si>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</si>
  <si>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</si>
  <si>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</si>
  <si>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</si>
  <si>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</si>
  <si>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</si>
  <si>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</si>
  <si>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</si>
  <si>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</si>
  <si>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</si>
  <si>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</si>
  <si>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</si>
  <si>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</si>
  <si>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</si>
  <si>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</si>
  <si>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</si>
  <si>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</si>
  <si>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</si>
  <si>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</si>
  <si>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</si>
  <si>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</si>
  <si>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</si>
  <si>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</si>
  <si>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</si>
  <si>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</si>
  <si>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</si>
  <si>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</si>
  <si>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</si>
  <si>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</si>
  <si>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</si>
  <si>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</si>
  <si>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</si>
  <si>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</si>
  <si>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</si>
  <si>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</si>
  <si>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</si>
  <si>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</si>
  <si>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</si>
  <si>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</si>
  <si>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</si>
  <si>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</si>
  <si>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</si>
  <si>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</si>
  <si>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</si>
  <si>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</si>
  <si>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</si>
  <si>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</si>
  <si>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</si>
  <si>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</si>
  <si>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</si>
  <si>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</si>
  <si>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</si>
  <si>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</si>
  <si>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</si>
  <si>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</si>
  <si>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</si>
  <si>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</si>
  <si>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</si>
  <si>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</si>
  <si>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</si>
  <si>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</si>
  <si>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</si>
  <si>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</si>
  <si>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</si>
  <si>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</si>
  <si>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</si>
  <si>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</si>
  <si>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</si>
  <si>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</si>
  <si>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</si>
  <si>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</si>
  <si>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</si>
  <si>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</si>
  <si>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</si>
  <si>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</si>
  <si>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</si>
  <si>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</si>
  <si>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</si>
  <si>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</si>
  <si>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</si>
  <si>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</si>
  <si>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</si>
  <si>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</si>
  <si>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</si>
  <si>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</si>
  <si>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</si>
  <si>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</si>
  <si>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</si>
  <si>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</si>
  <si>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</si>
  <si>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</si>
  <si>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</si>
  <si>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</si>
  <si>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</si>
  <si>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</si>
  <si>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</si>
  <si>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</si>
  <si>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</si>
  <si>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</si>
  <si>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</si>
  <si>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</si>
  <si>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</si>
  <si>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</si>
  <si>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</si>
  <si>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</si>
  <si>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</si>
  <si>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</si>
  <si>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</si>
  <si>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</si>
  <si>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</si>
  <si>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</si>
  <si>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</si>
  <si>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</si>
  <si>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</si>
  <si>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</si>
  <si>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</si>
  <si>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</si>
  <si>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</si>
  <si>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</si>
  <si>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</si>
  <si>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</si>
  <si>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</si>
  <si>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</si>
  <si>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</si>
  <si>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</si>
  <si>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</si>
  <si>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</si>
  <si>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</si>
  <si>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</si>
  <si>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</si>
  <si>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</si>
  <si>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</si>
  <si>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</si>
  <si>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</si>
  <si>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</si>
  <si>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</si>
  <si>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</si>
  <si>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</si>
  <si>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</si>
  <si>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</si>
  <si>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</si>
  <si>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</si>
  <si>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</si>
  <si>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</si>
  <si>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</si>
  <si>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</si>
  <si>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</si>
  <si>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</si>
  <si>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</si>
  <si>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</si>
  <si>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</si>
  <si>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</si>
  <si>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</si>
  <si>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</si>
  <si>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</si>
  <si>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</si>
  <si>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</si>
  <si>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</si>
  <si>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</si>
  <si>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</si>
  <si>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</si>
  <si>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</si>
  <si>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</si>
  <si>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</si>
  <si>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</si>
  <si>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</si>
  <si>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</si>
  <si>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</si>
  <si>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</si>
  <si>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</si>
  <si>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</si>
  <si>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</si>
  <si>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</si>
  <si>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</si>
  <si>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</si>
  <si>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</si>
  <si>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</si>
  <si>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</si>
  <si>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</si>
  <si>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</si>
  <si>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</si>
  <si>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</si>
  <si>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</si>
  <si>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</si>
  <si>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</si>
  <si>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</si>
  <si>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</si>
  <si>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</si>
  <si>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</si>
  <si>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</si>
  <si>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</si>
  <si>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</si>
  <si>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</si>
  <si>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</si>
  <si>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</si>
  <si>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</si>
  <si>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</si>
  <si>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</si>
  <si>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</si>
  <si>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</si>
  <si>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</si>
  <si>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</si>
  <si>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</si>
  <si>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</si>
  <si>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</si>
  <si>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</si>
  <si>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</si>
  <si>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</si>
  <si>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</si>
  <si>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</si>
  <si>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</si>
  <si>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</si>
  <si>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</si>
  <si>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</si>
  <si>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</si>
  <si>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</si>
  <si>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</si>
  <si>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</si>
  <si>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</si>
  <si>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</si>
  <si>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</si>
  <si>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</si>
  <si>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</si>
  <si>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</si>
  <si>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</si>
  <si>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</si>
  <si>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</si>
  <si>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</si>
  <si>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</si>
  <si>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</si>
  <si>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</si>
  <si>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</si>
  <si>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</si>
  <si>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</si>
  <si>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</si>
  <si>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</si>
  <si>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</si>
  <si>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</si>
  <si>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</si>
  <si>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</si>
  <si>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</si>
  <si>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</si>
  <si>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</si>
  <si>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</si>
  <si>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</si>
  <si>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</si>
  <si>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</si>
  <si>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</si>
  <si>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</si>
  <si>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</si>
  <si>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</si>
  <si>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</si>
  <si>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</si>
  <si>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</si>
  <si>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</si>
  <si>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</si>
  <si>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</si>
  <si>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</si>
  <si>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</si>
  <si>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</si>
  <si>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</si>
  <si>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</si>
  <si>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</si>
  <si>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</si>
  <si>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</si>
  <si>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</si>
  <si>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</si>
  <si>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</si>
  <si>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</si>
  <si>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</si>
  <si>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</si>
  <si>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</si>
  <si>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</si>
  <si>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</si>
  <si>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</si>
  <si>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</si>
  <si>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</si>
  <si>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</si>
  <si>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</si>
  <si>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</si>
  <si>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</si>
  <si>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</si>
  <si>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</si>
  <si>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</si>
  <si>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</si>
  <si>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</si>
  <si>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</si>
  <si>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</si>
  <si>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</si>
  <si>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</si>
  <si>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</si>
  <si>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</si>
  <si>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</si>
  <si>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</si>
  <si>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</si>
  <si>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</si>
  <si>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</si>
  <si>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</si>
  <si>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</si>
  <si>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</si>
  <si>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</si>
  <si>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</si>
  <si>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</si>
  <si>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</si>
  <si>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</si>
  <si>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</si>
  <si>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</si>
  <si>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</si>
  <si>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</si>
  <si>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</si>
  <si>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</si>
  <si>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</si>
  <si>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</si>
  <si>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</si>
  <si>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</si>
  <si>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</si>
  <si>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</si>
  <si>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</si>
  <si>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</si>
  <si>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</si>
  <si>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</si>
  <si>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</si>
  <si>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</si>
  <si>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</si>
  <si>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</si>
  <si>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</si>
  <si>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</si>
  <si>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</si>
  <si>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</si>
  <si>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</si>
  <si>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</si>
  <si>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</si>
  <si>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</si>
  <si>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</si>
  <si>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</si>
  <si>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</si>
  <si>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</si>
  <si>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</si>
  <si>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</si>
  <si>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</si>
  <si>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</si>
  <si>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</si>
  <si>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</si>
  <si>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</si>
  <si>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</si>
  <si>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</si>
  <si>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</si>
  <si>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</si>
  <si>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</si>
  <si>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</si>
  <si>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</si>
  <si>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</si>
  <si>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</si>
  <si>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</si>
  <si>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</si>
  <si>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</si>
  <si>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</si>
  <si>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</si>
  <si>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</si>
  <si>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</si>
  <si>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</si>
  <si>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</si>
  <si>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</si>
  <si>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</si>
  <si>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</si>
  <si>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</si>
  <si>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</si>
  <si>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</si>
  <si>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</si>
  <si>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</si>
  <si>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</si>
  <si>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</si>
  <si>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</si>
  <si>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</si>
  <si>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</si>
  <si>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</si>
  <si>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</si>
  <si>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</si>
  <si>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</si>
  <si>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</si>
  <si>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</si>
  <si>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</si>
  <si>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</si>
  <si>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</si>
  <si>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</si>
  <si>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</si>
  <si>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</si>
  <si>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</si>
  <si>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</si>
  <si>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</si>
  <si>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</si>
  <si>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</si>
  <si>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</si>
  <si>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</si>
  <si>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</si>
  <si>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</si>
  <si>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</si>
  <si>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</si>
  <si>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</si>
  <si>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</si>
  <si>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</si>
  <si>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</si>
  <si>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</si>
  <si>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</si>
  <si>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</si>
  <si>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</si>
  <si>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</si>
  <si>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</si>
  <si>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</si>
  <si>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</si>
  <si>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</si>
  <si>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</si>
  <si>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</si>
  <si>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</si>
  <si>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</si>
  <si>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</si>
  <si>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</si>
  <si>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</si>
  <si>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</si>
  <si>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</si>
  <si>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</si>
  <si>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</si>
  <si>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</si>
  <si>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</si>
  <si>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</si>
  <si>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</si>
  <si>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</si>
  <si>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</si>
  <si>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</si>
  <si>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</si>
  <si>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</si>
  <si>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</si>
  <si>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</si>
  <si>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</si>
  <si>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</si>
  <si>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</si>
  <si>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</si>
  <si>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</si>
  <si>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</si>
  <si>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</si>
  <si>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</si>
  <si>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</si>
  <si>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</si>
  <si>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</si>
  <si>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</si>
  <si>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</si>
  <si>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</si>
  <si>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</si>
  <si>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</si>
  <si>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</si>
  <si>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</si>
  <si>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</si>
  <si>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</si>
  <si>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</si>
  <si>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</si>
  <si>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</si>
  <si>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</si>
  <si>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</si>
  <si>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</si>
  <si>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</si>
  <si>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</si>
  <si>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</si>
  <si>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</si>
  <si>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</si>
  <si>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</si>
  <si>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</si>
  <si>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</si>
  <si>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</si>
  <si>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</si>
  <si>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</si>
  <si>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</si>
  <si>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</si>
  <si>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</si>
  <si>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</si>
  <si>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</si>
  <si>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</si>
  <si>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</si>
  <si>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</si>
  <si>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</si>
  <si>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</si>
  <si>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</si>
  <si>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</si>
  <si>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</si>
  <si>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</si>
  <si>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</si>
  <si>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</si>
  <si>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</si>
  <si>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</si>
  <si>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</si>
  <si>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</si>
  <si>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</si>
  <si>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</si>
  <si>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</si>
  <si>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</si>
  <si>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</si>
  <si>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</si>
  <si>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</si>
  <si>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</si>
  <si>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</si>
  <si>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</si>
  <si>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</si>
  <si>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</si>
  <si>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</si>
  <si>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</si>
  <si>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</si>
  <si>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</si>
  <si>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</si>
  <si>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</si>
  <si>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</si>
  <si>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</si>
  <si>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</si>
  <si>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</si>
  <si>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</si>
  <si>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</si>
  <si>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</si>
  <si>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</si>
  <si>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</si>
  <si>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</si>
  <si>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</si>
  <si>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</si>
  <si>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</si>
  <si>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</si>
  <si>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</si>
  <si>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</si>
  <si>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</si>
  <si>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</si>
  <si>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</si>
  <si>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</si>
  <si>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</si>
  <si>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</si>
  <si>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</si>
  <si>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</si>
  <si>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</si>
  <si>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</si>
  <si>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</si>
  <si>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</si>
  <si>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</si>
  <si>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</si>
  <si>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</si>
  <si>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</si>
  <si>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</si>
  <si>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</si>
  <si>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</si>
  <si>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</si>
  <si>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</si>
  <si>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</si>
  <si>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</si>
  <si>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</si>
  <si>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</si>
  <si>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</si>
  <si>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</si>
  <si>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</si>
  <si>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</si>
  <si>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</si>
  <si>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</si>
  <si>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</si>
  <si>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</si>
  <si>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</si>
  <si>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</si>
  <si>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</si>
  <si>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</si>
  <si>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</si>
  <si>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</si>
  <si>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</si>
  <si>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</si>
  <si>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</si>
  <si>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</si>
  <si>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</si>
  <si>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</si>
  <si>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</si>
  <si>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</si>
  <si>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</si>
  <si>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</si>
  <si>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</si>
  <si>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</si>
  <si>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</si>
  <si>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</si>
  <si>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</si>
  <si>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</si>
  <si>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</si>
  <si>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</si>
  <si>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</si>
  <si>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</si>
  <si>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</si>
  <si>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</si>
  <si>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</si>
  <si>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</si>
  <si>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</si>
  <si>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</si>
  <si>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</si>
  <si>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</si>
  <si>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</si>
  <si>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</si>
  <si>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</si>
  <si>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</si>
  <si>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</si>
  <si>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</si>
  <si>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</si>
  <si>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</si>
  <si>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</si>
  <si>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</si>
  <si>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</si>
  <si>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</si>
  <si>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</si>
  <si>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</si>
  <si>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</si>
  <si>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</si>
  <si>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</si>
  <si>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</si>
  <si>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</si>
  <si>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</si>
  <si>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</si>
  <si>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</si>
  <si>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</si>
  <si>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</si>
  <si>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</si>
  <si>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</si>
  <si>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</si>
  <si>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</si>
  <si>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</si>
  <si>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</si>
  <si>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</si>
  <si>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</si>
  <si>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</si>
  <si>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</si>
  <si>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</si>
  <si>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</si>
  <si>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</si>
  <si>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</si>
  <si>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</si>
  <si>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</si>
  <si>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</si>
  <si>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</si>
  <si>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</si>
  <si>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</si>
  <si>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</si>
  <si>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</si>
  <si>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</si>
  <si>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</si>
  <si>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</si>
  <si>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</si>
  <si>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</si>
  <si>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</si>
  <si>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</si>
  <si>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</si>
  <si>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</si>
  <si>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</si>
  <si>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</si>
  <si>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</si>
  <si>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</si>
  <si>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</si>
  <si>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</si>
  <si>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</si>
  <si>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</si>
  <si>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</si>
  <si>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</si>
  <si>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</si>
  <si>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</si>
  <si>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</si>
  <si>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</si>
  <si>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</si>
  <si>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</si>
  <si>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</si>
  <si>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</si>
  <si>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</si>
  <si>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</si>
  <si>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</si>
  <si>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</si>
  <si>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</si>
  <si>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</si>
  <si>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</si>
  <si>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</si>
  <si>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</si>
  <si>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</si>
  <si>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</si>
  <si>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</si>
  <si>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</si>
  <si>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</si>
  <si>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</si>
  <si>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</si>
  <si>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</si>
  <si>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</si>
  <si>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</si>
  <si>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</si>
  <si>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</si>
  <si>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</si>
  <si>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</si>
  <si>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</si>
  <si>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</si>
  <si>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</si>
  <si>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</si>
  <si>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</si>
  <si>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</si>
  <si>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</si>
  <si>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</si>
  <si>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</si>
  <si>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</si>
  <si>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</si>
  <si>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</si>
  <si>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</si>
  <si>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</si>
  <si>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</si>
  <si>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</si>
  <si>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</si>
  <si>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</si>
  <si>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</si>
  <si>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</si>
  <si>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</si>
  <si>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</si>
  <si>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</si>
  <si>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</si>
  <si>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</si>
  <si>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</si>
  <si>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</si>
  <si>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</si>
  <si>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</si>
  <si>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</si>
  <si>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</si>
  <si>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</si>
  <si>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</si>
  <si>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</si>
  <si>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</si>
  <si>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</si>
  <si>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</si>
  <si>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</si>
  <si>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</si>
  <si>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</si>
  <si>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</si>
  <si>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</si>
  <si>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</si>
  <si>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</si>
  <si>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</si>
  <si>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</si>
  <si>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</si>
  <si>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</si>
  <si>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</si>
  <si>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</si>
  <si>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</si>
  <si>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</si>
  <si>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</si>
  <si>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</si>
  <si>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</si>
  <si>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</si>
  <si>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</si>
  <si>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</si>
  <si>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</si>
  <si>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</si>
  <si>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</si>
  <si>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</si>
  <si>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</si>
  <si>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</si>
  <si>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</si>
  <si>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</si>
  <si>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</si>
  <si>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</si>
  <si>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</si>
  <si>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</si>
  <si>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</si>
  <si>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</si>
  <si>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</si>
  <si>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</si>
  <si>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</si>
  <si>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</si>
  <si>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</si>
  <si>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</si>
  <si>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</si>
  <si>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</si>
  <si>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</si>
  <si>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</si>
  <si>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</si>
  <si>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</si>
  <si>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</si>
  <si>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</si>
  <si>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</si>
  <si>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</si>
  <si>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</si>
  <si>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</si>
  <si>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</si>
  <si>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</si>
  <si>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</si>
  <si>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</si>
  <si>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</si>
  <si>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</si>
  <si>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</si>
  <si>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</si>
  <si>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</si>
  <si>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</si>
  <si>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</si>
  <si>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</si>
  <si>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</si>
  <si>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</si>
  <si>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</si>
  <si>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</si>
  <si>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</si>
  <si>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</si>
  <si>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</si>
  <si>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</si>
  <si>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</si>
  <si>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</si>
  <si>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</si>
  <si>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</si>
  <si>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</si>
  <si>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</si>
  <si>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</si>
  <si>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</si>
  <si>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</si>
  <si>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</si>
  <si>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</si>
  <si>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</si>
  <si>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</si>
  <si>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</si>
  <si>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</si>
  <si>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</si>
  <si>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</si>
  <si>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</si>
  <si>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</si>
  <si>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</si>
  <si>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</si>
  <si>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</si>
  <si>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</si>
  <si>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</si>
  <si>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</si>
  <si>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</si>
  <si>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</si>
  <si>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</si>
  <si>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</si>
  <si>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</si>
  <si>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</si>
  <si>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</si>
  <si>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</si>
  <si>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</si>
  <si>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</si>
  <si>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</si>
  <si>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</si>
  <si>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</si>
  <si>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</si>
  <si>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</si>
  <si>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</si>
  <si>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</si>
  <si>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</si>
  <si>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</si>
  <si>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</si>
  <si>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</si>
  <si>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</si>
  <si>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</si>
  <si>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</si>
  <si>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</si>
  <si>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</si>
  <si>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</si>
  <si>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</si>
  <si>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</si>
  <si>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</si>
  <si>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</si>
  <si>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</si>
  <si>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</si>
  <si>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</si>
  <si>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</si>
  <si>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</si>
  <si>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</si>
  <si>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</si>
  <si>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</si>
  <si>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</si>
  <si>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</si>
  <si>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</si>
  <si>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</si>
  <si>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</si>
  <si>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</si>
  <si>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</si>
  <si>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</si>
  <si>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</si>
  <si>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</si>
  <si>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</si>
  <si>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</si>
  <si>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</si>
  <si>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</si>
  <si>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</si>
  <si>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</si>
  <si>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</si>
  <si>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</si>
  <si>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</si>
  <si>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</si>
  <si>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</si>
  <si>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</si>
  <si>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</si>
  <si>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</si>
  <si>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</si>
  <si>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</si>
  <si>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</si>
  <si>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</si>
  <si>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</si>
  <si>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</si>
  <si>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</si>
  <si>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</si>
  <si>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</si>
  <si>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</si>
  <si>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</si>
  <si>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</si>
  <si>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</si>
  <si>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</si>
  <si>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</si>
  <si>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</si>
  <si>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</si>
  <si>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</si>
  <si>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</si>
  <si>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</si>
  <si>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</si>
  <si>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</si>
  <si>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</si>
  <si>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</si>
  <si>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</si>
  <si>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</si>
  <si>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</si>
  <si>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</si>
  <si>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</si>
  <si>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</si>
  <si>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</si>
  <si>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</si>
  <si>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</si>
  <si>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</si>
  <si>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</si>
  <si>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</si>
  <si>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</si>
  <si>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</si>
  <si>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</si>
  <si>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</si>
  <si>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</si>
  <si>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</si>
  <si>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</si>
  <si>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</si>
  <si>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</si>
  <si>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</si>
  <si>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</si>
  <si>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</si>
  <si>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</si>
  <si>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</si>
  <si>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</si>
  <si>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</si>
  <si>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</si>
  <si>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</si>
  <si>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</si>
  <si>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</si>
  <si>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</si>
  <si>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</si>
  <si>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</si>
  <si>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</si>
  <si>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</si>
  <si>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</si>
  <si>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</si>
  <si>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</si>
  <si>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</si>
  <si>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</si>
  <si>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</si>
  <si>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</si>
  <si>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</si>
  <si>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</si>
  <si>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</si>
  <si>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</si>
  <si>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</si>
  <si>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</si>
  <si>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</si>
  <si>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</si>
  <si>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</si>
  <si>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</si>
  <si>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</si>
  <si>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</si>
  <si>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</si>
  <si>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</si>
  <si>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</si>
  <si>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</si>
  <si>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</si>
  <si>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</si>
  <si>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</si>
  <si>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</si>
  <si>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</si>
  <si>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</si>
  <si>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</si>
  <si>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</si>
  <si>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</si>
  <si>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</si>
  <si>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</si>
  <si>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</si>
  <si>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</si>
  <si>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</si>
  <si>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</si>
  <si>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</si>
  <si>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</si>
  <si>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</si>
  <si>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</si>
  <si>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</si>
  <si>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</si>
  <si>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</si>
  <si>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</si>
  <si>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</si>
  <si>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</si>
  <si>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</si>
  <si>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</si>
  <si>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</si>
  <si>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</si>
  <si>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</si>
  <si>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</si>
  <si>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</si>
  <si>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</si>
  <si>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</si>
  <si>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</si>
  <si>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</si>
  <si>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</si>
  <si>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</si>
  <si>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</si>
  <si>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</si>
  <si>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</si>
  <si>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</si>
  <si>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</si>
  <si>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</si>
  <si>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</si>
  <si>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</si>
  <si>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</si>
  <si>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</si>
  <si>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</si>
  <si>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</si>
  <si>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</si>
  <si>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</si>
  <si>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</si>
  <si>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</si>
  <si>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</si>
  <si>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</si>
  <si>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</si>
  <si>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</si>
  <si>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</si>
  <si>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</si>
  <si>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</si>
  <si>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</si>
  <si>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</si>
  <si>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</si>
  <si>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</si>
  <si>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</si>
  <si>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</si>
  <si>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</si>
  <si>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</si>
  <si>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</si>
  <si>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</si>
  <si>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</si>
  <si>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</si>
  <si>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</si>
  <si>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</si>
  <si>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</si>
  <si>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</si>
  <si>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</si>
  <si>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</si>
  <si>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</si>
  <si>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</si>
  <si>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</si>
  <si>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</si>
  <si>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</si>
  <si>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</si>
  <si>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</si>
  <si>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</si>
  <si>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</si>
  <si>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</si>
  <si>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</si>
  <si>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</si>
  <si>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</si>
  <si>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</si>
  <si>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</si>
  <si>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</si>
  <si>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</si>
  <si>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</si>
  <si>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</si>
  <si>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</si>
  <si>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</si>
  <si>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</si>
  <si>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</si>
  <si>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</si>
  <si>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</si>
  <si>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</si>
  <si>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</si>
  <si>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</si>
  <si>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</si>
  <si>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</si>
  <si>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</si>
  <si>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</si>
  <si>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</si>
  <si>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</si>
  <si>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</si>
  <si>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</si>
  <si>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</si>
  <si>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</si>
  <si>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</si>
  <si>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</si>
  <si>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</si>
  <si>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</si>
  <si>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</si>
  <si>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</si>
  <si>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</si>
  <si>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</si>
  <si>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</si>
  <si>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</si>
  <si>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</si>
  <si>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</si>
  <si>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</si>
  <si>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</si>
  <si>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</si>
  <si>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</si>
  <si>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</si>
  <si>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</si>
  <si>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</si>
  <si>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</si>
  <si>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</si>
  <si>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</si>
  <si>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</si>
  <si>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</si>
  <si>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</si>
  <si>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</si>
  <si>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</si>
  <si>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</si>
  <si>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</si>
  <si>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</si>
  <si>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</si>
  <si>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</si>
  <si>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</si>
  <si>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</si>
  <si>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</si>
  <si>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</si>
  <si>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</si>
  <si>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</si>
  <si>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</si>
  <si>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</si>
  <si>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</si>
  <si>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</si>
  <si>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</si>
  <si>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</si>
  <si>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</si>
  <si>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</si>
  <si>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</si>
  <si>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</si>
  <si>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</si>
  <si>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</si>
  <si>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</si>
  <si>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</si>
  <si>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</si>
  <si>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</si>
  <si>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</si>
  <si>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</si>
  <si>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</si>
  <si>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</si>
  <si>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</si>
  <si>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</si>
  <si>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</si>
  <si>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</si>
  <si>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</si>
  <si>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</si>
  <si>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</si>
  <si>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</si>
  <si>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</si>
  <si>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</si>
  <si>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</si>
  <si>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</si>
  <si>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</si>
  <si>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</si>
  <si>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</si>
  <si>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</si>
  <si>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</si>
  <si>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</si>
  <si>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</si>
  <si>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</si>
  <si>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</si>
  <si>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</si>
  <si>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</si>
  <si>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</si>
  <si>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</si>
  <si>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</si>
  <si>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</si>
  <si>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</si>
  <si>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</si>
  <si>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</si>
  <si>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</si>
  <si>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</si>
  <si>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</si>
  <si>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</si>
  <si>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</si>
  <si>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</si>
  <si>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</si>
  <si>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</si>
  <si>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</si>
  <si>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</si>
  <si>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</si>
  <si>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</si>
  <si>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</si>
  <si>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</si>
  <si>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</si>
  <si>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</si>
  <si>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</si>
  <si>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</si>
  <si>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</si>
  <si>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</si>
  <si>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</si>
  <si>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</si>
  <si>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</si>
  <si>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</si>
  <si>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</si>
  <si>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</si>
  <si>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</si>
  <si>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</si>
  <si>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</si>
  <si>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</si>
  <si>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</si>
  <si>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</si>
  <si>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</si>
  <si>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</si>
  <si>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</si>
  <si>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</si>
  <si>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</si>
  <si>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</si>
  <si>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</si>
  <si>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</si>
  <si>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</si>
  <si>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</si>
  <si>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</si>
  <si>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</si>
  <si>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</si>
  <si>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</si>
  <si>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</si>
  <si>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</si>
  <si>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</si>
  <si>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</si>
  <si>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</si>
  <si>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</si>
  <si>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</si>
  <si>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</si>
  <si>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</si>
  <si>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</si>
  <si>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</si>
  <si>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</si>
  <si>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</si>
  <si>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</si>
  <si>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</si>
  <si>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</si>
  <si>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</si>
  <si>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</si>
  <si>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</si>
  <si>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</si>
  <si>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</si>
  <si>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</si>
  <si>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</si>
  <si>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</si>
  <si>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</si>
  <si>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</si>
  <si>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</si>
  <si>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</si>
  <si>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</si>
  <si>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</si>
  <si>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</si>
  <si>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</si>
  <si>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</si>
  <si>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</si>
  <si>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</si>
  <si>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</si>
  <si>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</si>
  <si>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</si>
  <si>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</si>
  <si>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</si>
  <si>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</si>
  <si>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</si>
  <si>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</si>
  <si>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</si>
  <si>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</si>
  <si>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</si>
  <si>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</si>
  <si>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</si>
  <si>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</si>
  <si>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</si>
  <si>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</si>
  <si>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</si>
  <si>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</si>
  <si>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</si>
  <si>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</si>
  <si>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</si>
  <si>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</si>
  <si>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</si>
  <si>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</si>
  <si>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</si>
  <si>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</si>
  <si>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</si>
  <si>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</si>
  <si>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</si>
  <si>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</si>
  <si>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</si>
  <si>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</si>
  <si>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</si>
  <si>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</si>
  <si>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</si>
  <si>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</si>
  <si>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</si>
  <si>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</si>
  <si>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</si>
  <si>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</si>
  <si>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</si>
  <si>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</si>
  <si>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</si>
  <si>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</si>
  <si>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</si>
  <si>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</si>
  <si>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</si>
  <si>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</si>
  <si>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</si>
  <si>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</si>
  <si>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</si>
  <si>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</si>
  <si>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</si>
  <si>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</si>
  <si>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</si>
  <si>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</si>
  <si>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</si>
  <si>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</si>
  <si>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</si>
  <si>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</si>
  <si>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</si>
  <si>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</si>
  <si>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</si>
  <si>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</si>
  <si>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</si>
  <si>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</si>
  <si>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</si>
  <si>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</si>
  <si>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</si>
  <si>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</si>
  <si>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</si>
  <si>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</si>
  <si>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</si>
  <si>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</si>
  <si>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</si>
  <si>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</si>
  <si>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</si>
  <si>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</si>
  <si>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</si>
  <si>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</si>
  <si>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</si>
  <si>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</si>
  <si>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</si>
  <si>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</si>
  <si>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</si>
  <si>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</si>
  <si>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</si>
  <si>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</si>
  <si>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</si>
  <si>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</si>
  <si>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</si>
  <si>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</si>
  <si>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</si>
  <si>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</si>
  <si>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</si>
  <si>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</si>
  <si>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</si>
  <si>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</si>
  <si>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</si>
  <si>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</si>
  <si>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</si>
  <si>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</si>
  <si>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</si>
  <si>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</si>
  <si>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</si>
  <si>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</si>
  <si>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</si>
  <si>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</si>
  <si>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</si>
  <si>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</si>
  <si>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</si>
  <si>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</si>
  <si>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</si>
  <si>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</si>
  <si>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</si>
  <si>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</si>
  <si>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</si>
  <si>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</si>
  <si>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</si>
  <si>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</si>
  <si>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</si>
  <si>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</si>
  <si>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</si>
  <si>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</si>
  <si>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</si>
  <si>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</si>
  <si>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</si>
  <si>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</si>
  <si>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</si>
  <si>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</si>
  <si>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</si>
  <si>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</si>
  <si>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</si>
  <si>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</si>
  <si>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</si>
  <si>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</si>
  <si>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</si>
  <si>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</si>
  <si>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</si>
  <si>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</si>
  <si>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</si>
  <si>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</si>
  <si>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</si>
  <si>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</si>
  <si>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</si>
  <si>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</si>
  <si>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</si>
  <si>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</si>
  <si>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</si>
  <si>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</si>
  <si>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</si>
  <si>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</si>
  <si>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</si>
  <si>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</si>
  <si>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</si>
  <si>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</si>
  <si>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</si>
  <si>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</si>
  <si>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</si>
  <si>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</si>
  <si>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</si>
  <si>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</si>
  <si>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</si>
  <si>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</si>
  <si>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</si>
  <si>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</si>
  <si>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</si>
  <si>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</si>
  <si>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</si>
  <si>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</si>
  <si>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</si>
  <si>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</si>
  <si>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</si>
  <si>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</si>
  <si>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</si>
  <si>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</si>
  <si>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</si>
  <si>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</si>
  <si>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</si>
  <si>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</si>
  <si>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</si>
  <si>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</si>
  <si>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</si>
  <si>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</si>
  <si>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</si>
  <si>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</si>
  <si>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</si>
  <si>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</si>
  <si>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</si>
  <si>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</si>
  <si>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</si>
  <si>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</si>
  <si>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</si>
  <si>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</si>
  <si>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</si>
  <si>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</si>
  <si>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</si>
  <si>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</si>
  <si>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</si>
  <si>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</si>
  <si>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</si>
  <si>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</si>
  <si>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</si>
  <si>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</si>
  <si>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</si>
  <si>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</si>
  <si>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</si>
  <si>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</si>
  <si>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</si>
  <si>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</si>
  <si>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</si>
  <si>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</si>
  <si>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</si>
  <si>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</si>
  <si>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</si>
  <si>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</si>
  <si>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</si>
  <si>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</si>
  <si>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</si>
  <si>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</si>
  <si>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</si>
  <si>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</si>
  <si>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</si>
  <si>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</si>
  <si>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</si>
  <si>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</si>
  <si>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</si>
  <si>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</si>
  <si>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</si>
  <si>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</si>
  <si>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</si>
  <si>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</si>
  <si>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</si>
  <si>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</si>
  <si>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</si>
  <si>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</si>
  <si>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</si>
  <si>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</si>
  <si>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</si>
  <si>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</si>
  <si>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</si>
  <si>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</si>
  <si>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</si>
  <si>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</si>
  <si>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</si>
  <si>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</si>
  <si>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</si>
  <si>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</si>
  <si>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</si>
  <si>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</si>
  <si>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</si>
  <si>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</si>
  <si>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</si>
  <si>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</si>
  <si>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</si>
  <si>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</si>
  <si>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</si>
  <si>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</si>
  <si>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</si>
  <si>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</si>
  <si>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</si>
  <si>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</si>
  <si>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</si>
  <si>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</si>
  <si>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</si>
  <si>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</si>
  <si>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</si>
  <si>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</si>
  <si>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</si>
  <si>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</si>
  <si>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</si>
  <si>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</si>
  <si>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</si>
  <si>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</si>
  <si>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</si>
  <si>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</si>
  <si>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</si>
  <si>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</si>
  <si>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</si>
  <si>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</si>
  <si>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</si>
  <si>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</si>
  <si>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</si>
  <si>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</si>
  <si>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</si>
  <si>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</si>
  <si>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</si>
  <si>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</si>
  <si>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</si>
  <si>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</si>
  <si>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</si>
  <si>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</si>
  <si>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</si>
  <si>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</si>
  <si>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</si>
  <si>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</si>
  <si>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</si>
  <si>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</si>
  <si>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</si>
  <si>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</si>
  <si>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</si>
  <si>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</si>
  <si>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</si>
  <si>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</si>
  <si>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</si>
  <si>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</si>
  <si>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</si>
  <si>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</si>
  <si>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</si>
  <si>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</si>
  <si>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</si>
  <si>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</si>
  <si>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</si>
  <si>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</si>
  <si>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</si>
  <si>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</si>
  <si>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</si>
  <si>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</si>
  <si>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</si>
  <si>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</si>
  <si>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</si>
  <si>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</si>
  <si>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</si>
  <si>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</si>
  <si>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</si>
  <si>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</si>
  <si>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</si>
  <si>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</si>
  <si>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</si>
  <si>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</si>
  <si>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</si>
  <si>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</si>
  <si>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</si>
  <si>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</si>
  <si>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</si>
  <si>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</si>
  <si>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</si>
  <si>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</si>
  <si>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</si>
  <si>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</si>
  <si>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</si>
  <si>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</si>
  <si>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</si>
  <si>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</si>
  <si>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</si>
  <si>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</si>
  <si>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</si>
  <si>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</si>
  <si>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</si>
  <si>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</si>
  <si>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</si>
  <si>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</si>
  <si>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</si>
  <si>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</si>
  <si>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</si>
  <si>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</si>
  <si>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</si>
  <si>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</si>
  <si>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</si>
  <si>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</si>
  <si>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</si>
  <si>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</si>
  <si>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</si>
  <si>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</si>
  <si>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</si>
  <si>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</si>
  <si>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</si>
  <si>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</si>
  <si>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</si>
  <si>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</si>
  <si>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</si>
  <si>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</si>
  <si>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</si>
  <si>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</si>
  <si>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</si>
  <si>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</si>
  <si>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</si>
  <si>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</si>
  <si>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</si>
  <si>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</si>
  <si>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</si>
  <si>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</si>
  <si>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</si>
  <si>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</si>
  <si>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</si>
  <si>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</si>
  <si>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</si>
  <si>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</si>
  <si>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</si>
  <si>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</si>
  <si>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</si>
  <si>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</si>
  <si>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</si>
  <si>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</si>
  <si>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</si>
  <si>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</si>
  <si>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</si>
  <si>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</si>
  <si>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</si>
  <si>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</si>
  <si>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</si>
  <si>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</si>
  <si>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</si>
  <si>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</si>
  <si>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</si>
  <si>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</si>
  <si>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</si>
  <si>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</si>
  <si>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</si>
  <si>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</si>
  <si>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</si>
  <si>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</si>
  <si>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</si>
  <si>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</si>
  <si>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</si>
  <si>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</si>
  <si>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</si>
  <si>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</si>
  <si>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</si>
  <si>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</si>
  <si>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</si>
  <si>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</si>
  <si>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</si>
  <si>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</si>
  <si>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</si>
  <si>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</si>
  <si>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</si>
  <si>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</si>
  <si>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</si>
  <si>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</si>
  <si>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</si>
  <si>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</si>
  <si>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</si>
  <si>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</si>
  <si>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</si>
  <si>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</si>
  <si>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</si>
  <si>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</si>
  <si>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</si>
  <si>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</si>
  <si>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</si>
  <si>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</si>
  <si>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</si>
  <si>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</si>
  <si>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</si>
  <si>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</si>
  <si>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</si>
  <si>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</si>
  <si>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</si>
  <si>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</si>
  <si>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</si>
  <si>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</si>
  <si>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</si>
  <si>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</si>
  <si>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</si>
  <si>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</si>
  <si>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</si>
  <si>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</si>
  <si>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</si>
  <si>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</si>
  <si>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</si>
  <si>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</si>
  <si>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</si>
  <si>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</si>
  <si>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</si>
  <si>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</si>
  <si>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</si>
  <si>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</si>
  <si>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</si>
  <si>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</si>
  <si>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</si>
  <si>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</si>
  <si>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</si>
  <si>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</si>
  <si>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</si>
  <si>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</si>
  <si>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</si>
  <si>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</si>
  <si>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</si>
  <si>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</si>
  <si>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</si>
  <si>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</si>
  <si>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</si>
  <si>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</si>
  <si>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</si>
  <si>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</si>
  <si>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</si>
  <si>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</si>
  <si>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</si>
  <si>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</si>
  <si>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</si>
  <si>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</si>
  <si>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</si>
  <si>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</si>
  <si>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</si>
  <si>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</si>
  <si>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</si>
  <si>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</si>
  <si>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</si>
  <si>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</si>
  <si>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</si>
  <si>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</si>
  <si>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</si>
  <si>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</si>
  <si>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</si>
  <si>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</si>
  <si>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</si>
  <si>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</si>
  <si>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</si>
  <si>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</si>
  <si>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</si>
  <si>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</si>
  <si>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</si>
  <si>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</si>
  <si>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</si>
  <si>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</si>
  <si>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</si>
  <si>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</si>
  <si>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</si>
  <si>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</si>
  <si>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</si>
  <si>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</si>
  <si>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</si>
  <si>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</si>
  <si>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</si>
  <si>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</si>
  <si>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</si>
  <si>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</si>
  <si>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</si>
  <si>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</si>
  <si>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</si>
  <si>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</si>
  <si>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</si>
  <si>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</si>
  <si>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</si>
  <si>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</si>
  <si>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</si>
  <si>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</si>
  <si>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</si>
  <si>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</si>
  <si>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</si>
  <si>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</si>
  <si>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</si>
  <si>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</si>
  <si>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</si>
  <si>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</si>
  <si>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</si>
  <si>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</si>
  <si>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</si>
  <si>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</si>
  <si>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</si>
  <si>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</si>
  <si>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</si>
  <si>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</si>
  <si>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</si>
  <si>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</si>
  <si>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</si>
  <si>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</si>
  <si>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</si>
  <si>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</si>
  <si>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</si>
  <si>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</si>
  <si>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</si>
  <si>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</si>
  <si>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</si>
  <si>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</si>
  <si>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</si>
  <si>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</si>
  <si>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</si>
  <si>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</si>
  <si>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</si>
  <si>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</si>
  <si>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</si>
  <si>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</si>
  <si>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</si>
  <si>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</si>
  <si>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</si>
  <si>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</si>
  <si>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</si>
  <si>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</si>
  <si>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</si>
  <si>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</si>
  <si>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</si>
  <si>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</si>
  <si>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</si>
  <si>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</si>
  <si>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</si>
  <si>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</si>
  <si>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</si>
  <si>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</si>
  <si>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</si>
  <si>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</si>
  <si>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</si>
  <si>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</si>
  <si>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</si>
  <si>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</si>
  <si>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</si>
  <si>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</si>
  <si>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</si>
  <si>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</si>
  <si>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</si>
  <si>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</si>
  <si>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</si>
  <si>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</si>
  <si>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</si>
  <si>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</si>
  <si>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</si>
  <si>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</si>
  <si>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</si>
  <si>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</si>
  <si>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</si>
  <si>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</si>
  <si>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</si>
  <si>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</si>
  <si>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</si>
  <si>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</si>
  <si>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</si>
  <si>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</si>
  <si>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</si>
  <si>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</si>
  <si>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</si>
  <si>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</si>
  <si>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</si>
  <si>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</si>
  <si>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</si>
  <si>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</si>
  <si>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</si>
  <si>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</si>
  <si>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</si>
  <si>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</si>
  <si>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</si>
  <si>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</si>
  <si>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</si>
  <si>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</si>
  <si>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</si>
  <si>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</si>
  <si>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</si>
  <si>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</si>
  <si>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</si>
  <si>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</si>
  <si>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</si>
  <si>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</si>
  <si>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</si>
  <si>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</si>
  <si>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</si>
  <si>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</si>
  <si>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</si>
  <si>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</si>
  <si>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</si>
  <si>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</si>
  <si>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</si>
  <si>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</si>
  <si>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</si>
  <si>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</si>
  <si>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</si>
  <si>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</si>
  <si>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</si>
  <si>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</si>
  <si>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</si>
  <si>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</si>
  <si>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</si>
  <si>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</si>
  <si>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</si>
  <si>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</si>
  <si>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</si>
  <si>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</si>
  <si>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</si>
  <si>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</si>
  <si>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</si>
  <si>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</si>
  <si>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</si>
  <si>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</si>
  <si>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</si>
  <si>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</si>
  <si>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</si>
  <si>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</si>
  <si>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</si>
  <si>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</si>
  <si>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</si>
  <si>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</si>
  <si>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</si>
  <si>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</si>
  <si>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</si>
  <si>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</si>
  <si>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</si>
  <si>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</si>
  <si>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</si>
  <si>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</si>
  <si>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</si>
  <si>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</si>
  <si>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</si>
  <si>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</si>
  <si>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</si>
  <si>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</si>
  <si>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</si>
  <si>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</si>
  <si>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</si>
  <si>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</si>
  <si>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</si>
  <si>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</si>
  <si>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</si>
  <si>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</si>
  <si>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</si>
  <si>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</si>
  <si>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</si>
  <si>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</si>
  <si>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</si>
  <si>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</si>
  <si>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</si>
  <si>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</si>
  <si>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</si>
  <si>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</si>
  <si>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</si>
  <si>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</si>
  <si>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</si>
  <si>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</si>
  <si>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</si>
  <si>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</si>
  <si>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</si>
  <si>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</si>
  <si>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</si>
  <si>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</si>
  <si>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</si>
  <si>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</si>
  <si>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</si>
  <si>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</si>
  <si>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</si>
  <si>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</si>
  <si>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</si>
  <si>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</si>
  <si>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</si>
  <si>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</si>
  <si>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</si>
  <si>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</si>
  <si>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</si>
  <si>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</si>
  <si>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</si>
  <si>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</si>
  <si>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</si>
  <si>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</si>
  <si>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</si>
  <si>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</si>
  <si>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</si>
  <si>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</si>
  <si>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</si>
  <si>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</si>
  <si>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</si>
  <si>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</si>
  <si>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</si>
  <si>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</si>
  <si>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</si>
  <si>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</si>
  <si>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</si>
  <si>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</si>
  <si>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</si>
  <si>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</si>
  <si>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</si>
  <si>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</si>
  <si>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</si>
  <si>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</si>
  <si>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</si>
  <si>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</si>
  <si>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</si>
  <si>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</si>
  <si>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</si>
  <si>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</si>
  <si>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</si>
  <si>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</si>
  <si>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</si>
  <si>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</si>
  <si>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</si>
  <si>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</si>
  <si>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</si>
  <si>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</si>
  <si>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</si>
  <si>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</si>
  <si>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</si>
  <si>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</si>
  <si>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</si>
  <si>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</si>
  <si>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</si>
  <si>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</si>
  <si>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</si>
  <si>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</si>
  <si>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</si>
  <si>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</si>
  <si>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</si>
  <si>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</si>
  <si>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</si>
  <si>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</si>
  <si>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</si>
  <si>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</si>
  <si>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</si>
  <si>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</si>
  <si>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</si>
  <si>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</si>
  <si>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</si>
  <si>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</si>
  <si>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</si>
  <si>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</si>
  <si>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</si>
  <si>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</si>
  <si>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</si>
  <si>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</si>
  <si>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</si>
  <si>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</si>
  <si>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</si>
  <si>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</si>
  <si>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</si>
  <si>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</si>
  <si>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</si>
  <si>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</si>
  <si>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</si>
  <si>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</si>
  <si>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</si>
  <si>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</si>
  <si>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</si>
  <si>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</si>
  <si>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</si>
  <si>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</si>
  <si>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</si>
  <si>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</si>
  <si>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</si>
  <si>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</si>
  <si>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</si>
  <si>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</si>
  <si>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</si>
  <si>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</si>
  <si>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</si>
  <si>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</si>
  <si>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</si>
  <si>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</si>
  <si>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</si>
  <si>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</si>
  <si>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</si>
  <si>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</si>
  <si>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</si>
  <si>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</si>
  <si>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</si>
  <si>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</si>
  <si>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</si>
  <si>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</si>
  <si>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</si>
  <si>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</si>
  <si>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</si>
  <si>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</si>
  <si>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</si>
  <si>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</si>
  <si>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</si>
  <si>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</si>
  <si>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</si>
  <si>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</si>
  <si>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</si>
  <si>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</si>
  <si>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</si>
  <si>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</si>
  <si>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</si>
  <si>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</si>
  <si>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</si>
  <si>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</si>
  <si>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</si>
  <si>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</si>
  <si>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</si>
  <si>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</si>
  <si>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</si>
  <si>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</si>
  <si>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</si>
  <si>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</si>
  <si>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</si>
  <si>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</si>
  <si>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</si>
  <si>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</si>
  <si>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</si>
  <si>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</si>
  <si>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</si>
  <si>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</si>
  <si>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</si>
  <si>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</si>
  <si>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</si>
  <si>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</si>
  <si>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</si>
  <si>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</si>
  <si>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</si>
  <si>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</si>
  <si>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</si>
  <si>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</si>
  <si>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</si>
  <si>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</si>
  <si>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</si>
  <si>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</si>
  <si>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</si>
  <si>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</si>
  <si>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</si>
  <si>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</si>
  <si>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</si>
  <si>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</si>
  <si>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</si>
  <si>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</si>
  <si>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</si>
  <si>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</si>
  <si>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</si>
  <si>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</si>
  <si>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</si>
  <si>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</si>
  <si>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</si>
  <si>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</si>
  <si>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</si>
  <si>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</si>
  <si>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</si>
  <si>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</si>
  <si>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</si>
  <si>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</si>
  <si>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</si>
  <si>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</si>
  <si>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</si>
  <si>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</si>
  <si>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</si>
  <si>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</si>
  <si>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</si>
  <si>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</si>
  <si>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</si>
  <si>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</si>
  <si>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</si>
  <si>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</si>
  <si>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</si>
  <si>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</si>
  <si>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</si>
  <si>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</si>
  <si>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</si>
  <si>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</si>
  <si>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</si>
  <si>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</si>
  <si>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</si>
  <si>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</si>
  <si>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</si>
  <si>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</si>
  <si>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</si>
  <si>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</si>
  <si>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</si>
  <si>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</si>
  <si>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</si>
  <si>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</si>
  <si>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</si>
  <si>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</si>
  <si>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</si>
  <si>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</si>
  <si>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</si>
  <si>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</si>
  <si>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</si>
  <si>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</si>
  <si>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</si>
  <si>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</si>
  <si>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</si>
  <si>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</si>
  <si>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</si>
  <si>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</si>
  <si>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</si>
  <si>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</si>
  <si>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</si>
  <si>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</si>
  <si>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</si>
  <si>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</si>
  <si>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</si>
  <si>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</si>
  <si>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</si>
  <si>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</si>
  <si>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</si>
  <si>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</si>
  <si>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</si>
  <si>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</si>
  <si>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</si>
  <si>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</si>
  <si>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</si>
  <si>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</si>
  <si>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</si>
  <si>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</si>
  <si>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</si>
  <si>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</si>
  <si>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</si>
  <si>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</si>
  <si>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</si>
  <si>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</si>
  <si>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</si>
  <si>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</si>
  <si>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</si>
  <si>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</si>
  <si>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</si>
  <si>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</si>
  <si>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</si>
  <si>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</si>
  <si>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</si>
  <si>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</si>
  <si>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</si>
  <si>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</si>
  <si>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</si>
  <si>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</si>
  <si>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</si>
  <si>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</si>
  <si>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</si>
  <si>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</si>
  <si>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</si>
  <si>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</si>
  <si>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</si>
  <si>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</si>
  <si>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</si>
  <si>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</si>
  <si>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</si>
  <si>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</si>
  <si>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</si>
  <si>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</si>
  <si>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</si>
  <si>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</si>
  <si>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</si>
  <si>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</si>
  <si>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</si>
  <si>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</si>
  <si>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</si>
  <si>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</si>
  <si>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</si>
  <si>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</si>
  <si>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</si>
  <si>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</si>
  <si>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</si>
  <si>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</si>
  <si>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</si>
  <si>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</si>
  <si>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</si>
  <si>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</si>
  <si>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</si>
  <si>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</si>
  <si>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</si>
  <si>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</si>
  <si>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</si>
  <si>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</si>
  <si>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</si>
  <si>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</si>
  <si>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</si>
  <si>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</si>
  <si>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</si>
  <si>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</si>
  <si>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</si>
  <si>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</si>
  <si>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</si>
  <si>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</si>
  <si>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</si>
  <si>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</si>
  <si>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</si>
  <si>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</si>
  <si>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</si>
  <si>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</si>
  <si>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</si>
  <si>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</si>
  <si>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</si>
  <si>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</si>
  <si>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</si>
  <si>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</si>
  <si>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</si>
  <si>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</si>
  <si>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</si>
  <si>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</si>
  <si>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</si>
  <si>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</si>
  <si>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</si>
  <si>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</si>
  <si>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</si>
  <si>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</si>
  <si>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</si>
  <si>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</si>
  <si>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</si>
  <si>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</si>
  <si>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</si>
  <si>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</si>
  <si>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</si>
  <si>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</si>
  <si>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</si>
  <si>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</si>
  <si>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</si>
  <si>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</si>
  <si>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</si>
  <si>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</si>
  <si>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</si>
  <si>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</si>
  <si>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</si>
  <si>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</si>
  <si>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</si>
  <si>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</si>
  <si>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</si>
  <si>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</si>
  <si>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</si>
  <si>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</si>
  <si>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</si>
  <si>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</si>
  <si>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</si>
  <si>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</si>
  <si>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</si>
  <si>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</si>
  <si>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</si>
  <si>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</si>
  <si>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</si>
  <si>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</si>
  <si>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</si>
  <si>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</si>
  <si>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</si>
  <si>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</si>
  <si>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</si>
  <si>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</si>
  <si>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</si>
  <si>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</si>
  <si>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</si>
  <si>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</si>
  <si>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</si>
  <si>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</si>
  <si>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</si>
  <si>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</si>
  <si>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</si>
  <si>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</si>
  <si>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</si>
  <si>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</si>
  <si>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</si>
  <si>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</si>
  <si>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</si>
  <si>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</si>
  <si>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</si>
  <si>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</si>
  <si>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</si>
  <si>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</si>
  <si>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</si>
  <si>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</si>
  <si>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</si>
  <si>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</si>
  <si>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</si>
  <si>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</si>
  <si>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</si>
  <si>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</si>
  <si>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</si>
  <si>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</si>
  <si>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</si>
  <si>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</si>
  <si>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</si>
  <si>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</si>
  <si>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</si>
  <si>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</si>
  <si>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</si>
  <si>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</si>
  <si>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</si>
  <si>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</si>
  <si>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</si>
  <si>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</si>
  <si>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</si>
  <si>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</si>
  <si>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</si>
  <si>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</si>
  <si>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</si>
  <si>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</si>
  <si>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</si>
  <si>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</si>
  <si>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</si>
  <si>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</si>
  <si>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</si>
  <si>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</si>
  <si>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</si>
  <si>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</si>
  <si>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</si>
  <si>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</si>
  <si>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</si>
  <si>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</si>
  <si>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</si>
  <si>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</si>
  <si>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</si>
  <si>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</si>
  <si>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</si>
  <si>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</si>
  <si>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</si>
  <si>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</si>
  <si>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</si>
  <si>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</si>
  <si>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</si>
  <si>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</si>
  <si>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</si>
  <si>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</si>
  <si>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</si>
  <si>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</si>
  <si>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</si>
  <si>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</si>
  <si>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</si>
  <si>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</si>
  <si>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</si>
  <si>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</si>
  <si>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</si>
  <si>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</si>
  <si>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</si>
  <si>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</si>
  <si>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</si>
  <si>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</si>
  <si>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</si>
  <si>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</si>
  <si>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</si>
  <si>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</si>
  <si>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</si>
  <si>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</si>
  <si>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</si>
  <si>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</si>
  <si>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</si>
  <si>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</si>
  <si>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</si>
  <si>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</si>
  <si>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</si>
  <si>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</si>
  <si>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</si>
  <si>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</si>
  <si>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</si>
  <si>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</si>
  <si>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</si>
  <si>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</si>
  <si>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</si>
  <si>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</si>
  <si>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</si>
  <si>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</si>
  <si>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</si>
  <si>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</si>
  <si>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</si>
  <si>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</si>
  <si>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</si>
  <si>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</si>
  <si>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</si>
  <si>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</si>
  <si>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</si>
  <si>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</si>
  <si>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</si>
  <si>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</si>
  <si>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</si>
  <si>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</si>
  <si>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</si>
  <si>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</si>
  <si>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</si>
  <si>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</si>
  <si>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</si>
  <si>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</si>
  <si>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</si>
  <si>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</si>
  <si>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</si>
  <si>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</si>
  <si>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</si>
  <si>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</si>
  <si>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</si>
  <si>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</si>
  <si>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</si>
  <si>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</si>
  <si>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</si>
  <si>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</si>
  <si>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</si>
  <si>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</si>
  <si>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</si>
  <si>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</si>
  <si>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</si>
  <si>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</si>
  <si>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</si>
  <si>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</si>
  <si>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</si>
  <si>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</si>
  <si>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</si>
  <si>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</si>
  <si>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</si>
  <si>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</si>
  <si>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</si>
  <si>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</si>
  <si>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</si>
  <si>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</si>
  <si>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</si>
  <si>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</si>
  <si>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</si>
  <si>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</si>
  <si>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</si>
  <si>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</si>
  <si>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</si>
  <si>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</si>
  <si>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</si>
  <si>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</si>
  <si>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</si>
  <si>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</si>
  <si>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</si>
  <si>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</si>
  <si>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</si>
  <si>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</si>
  <si>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</si>
  <si>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</si>
  <si>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</si>
  <si>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</si>
  <si>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</si>
  <si>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</si>
  <si>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</si>
  <si>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</si>
  <si>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</si>
  <si>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</si>
  <si>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</si>
  <si>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</si>
  <si>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</si>
  <si>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</si>
  <si>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</si>
  <si>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</si>
  <si>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</si>
  <si>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</si>
  <si>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</si>
  <si>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</si>
  <si>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</si>
  <si>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</si>
  <si>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</si>
  <si>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</si>
  <si>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</si>
  <si>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</si>
  <si>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</si>
  <si>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</si>
  <si>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</si>
  <si>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</si>
  <si>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</si>
  <si>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</si>
  <si>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</si>
  <si>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</si>
  <si>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</si>
  <si>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</si>
  <si>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</si>
  <si>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</si>
  <si>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</si>
  <si>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</si>
  <si>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</si>
  <si>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</si>
  <si>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</si>
  <si>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</si>
  <si>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</si>
  <si>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</si>
  <si>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</si>
  <si>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</si>
  <si>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</si>
  <si>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</si>
  <si>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</si>
  <si>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</si>
  <si>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</si>
  <si>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</si>
  <si>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</si>
  <si>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</si>
  <si>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</si>
  <si>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</si>
  <si>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</si>
  <si>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</si>
  <si>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</si>
  <si>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</si>
  <si>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</si>
  <si>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</si>
  <si>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</si>
  <si>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</si>
  <si>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</si>
  <si>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</si>
  <si>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</si>
  <si>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</si>
  <si>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</si>
  <si>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</si>
  <si>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</si>
  <si>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</si>
  <si>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</si>
  <si>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</si>
  <si>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</si>
  <si>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</si>
  <si>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</si>
  <si>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</si>
  <si>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</si>
  <si>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</si>
  <si>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</si>
  <si>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</si>
  <si>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</si>
  <si>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</si>
  <si>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</si>
  <si>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</si>
  <si>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</si>
  <si>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</si>
  <si>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</si>
  <si>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</si>
  <si>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</si>
  <si>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</si>
  <si>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</si>
  <si>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</si>
  <si>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</si>
  <si>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</si>
  <si>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</si>
  <si>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</si>
  <si>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</si>
  <si>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</si>
  <si>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</si>
  <si>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</si>
  <si>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</si>
  <si>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</si>
  <si>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</si>
  <si>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</si>
  <si>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</si>
  <si>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</si>
  <si>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</si>
  <si>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</si>
  <si>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</si>
  <si>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</si>
  <si>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</si>
  <si>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</si>
  <si>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</si>
  <si>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</si>
  <si>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</si>
  <si>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</si>
  <si>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</si>
  <si>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</si>
  <si>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</si>
  <si>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</si>
  <si>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</si>
  <si>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</si>
  <si>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</si>
  <si>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</si>
  <si>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</si>
  <si>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</si>
  <si>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</si>
  <si>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</si>
  <si>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</si>
  <si>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</si>
  <si>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</si>
  <si>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</si>
  <si>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</si>
  <si>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</si>
  <si>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</si>
  <si>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</si>
  <si>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</si>
  <si>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</si>
  <si>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</si>
  <si>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</si>
  <si>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</si>
  <si>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</si>
  <si>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</si>
  <si>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</si>
  <si>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</si>
  <si>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</si>
  <si>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</si>
  <si>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</si>
  <si>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</si>
  <si>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</si>
  <si>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</si>
  <si>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</si>
  <si>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</si>
  <si>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</si>
  <si>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</si>
  <si>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</si>
  <si>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</si>
  <si>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</si>
  <si>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</si>
  <si>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</si>
  <si>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</si>
  <si>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</si>
  <si>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</si>
  <si>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</si>
  <si>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</si>
  <si>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</si>
  <si>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</si>
  <si>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</si>
  <si>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</si>
  <si>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</si>
  <si>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</si>
  <si>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</si>
  <si>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</si>
  <si>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</si>
  <si>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</si>
  <si>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</si>
  <si>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</si>
  <si>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</si>
  <si>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</si>
  <si>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</si>
  <si>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</si>
  <si>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</si>
  <si>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</si>
  <si>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</si>
  <si>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</si>
  <si>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</si>
  <si>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</si>
  <si>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</si>
  <si>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</si>
  <si>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</si>
  <si>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</si>
  <si>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</si>
  <si>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</si>
  <si>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</si>
  <si>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</si>
  <si>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</si>
  <si>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</si>
  <si>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</si>
  <si>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</si>
  <si>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</si>
  <si>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</si>
  <si>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</si>
  <si>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</si>
  <si>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</si>
  <si>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</si>
  <si>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</si>
  <si>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</si>
  <si>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</si>
  <si>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</si>
  <si>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</si>
  <si>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</si>
  <si>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</si>
  <si>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</si>
  <si>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</si>
  <si>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</si>
  <si>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</si>
  <si>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</si>
  <si>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</si>
  <si>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</si>
  <si>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</si>
  <si>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</si>
  <si>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</si>
  <si>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</si>
  <si>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</si>
  <si>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</si>
  <si>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</si>
  <si>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</si>
  <si>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</si>
  <si>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</si>
  <si>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</si>
  <si>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</si>
  <si>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</si>
  <si>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</si>
  <si>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</si>
  <si>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</si>
  <si>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</si>
  <si>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</si>
  <si>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</si>
  <si>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</si>
  <si>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</si>
  <si>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</si>
  <si>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</si>
  <si>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</si>
  <si>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</si>
  <si>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</si>
  <si>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</si>
  <si>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</si>
  <si>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</si>
  <si>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</si>
  <si>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</si>
  <si>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</si>
  <si>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</si>
  <si>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</si>
  <si>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</si>
  <si>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</si>
  <si>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</si>
  <si>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</si>
  <si>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</si>
  <si>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</si>
  <si>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</si>
  <si>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</si>
  <si>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</si>
  <si>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</si>
  <si>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</si>
  <si>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</si>
  <si>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</si>
  <si>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</si>
  <si>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</si>
  <si>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</si>
  <si>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</si>
  <si>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</si>
  <si>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</si>
  <si>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</si>
  <si>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</si>
  <si>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</si>
  <si>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</si>
  <si>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</si>
  <si>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</si>
  <si>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</si>
  <si>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</si>
  <si>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</si>
  <si>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</si>
  <si>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</si>
  <si>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</si>
  <si>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</si>
  <si>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</si>
  <si>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</si>
  <si>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</si>
  <si>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</si>
  <si>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</si>
  <si>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</si>
  <si>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</si>
  <si>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</si>
  <si>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</si>
  <si>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</si>
  <si>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</si>
  <si>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</si>
  <si>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</si>
  <si>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</si>
  <si>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</si>
  <si>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</si>
  <si>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</si>
  <si>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</si>
  <si>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</si>
  <si>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</si>
  <si>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</si>
  <si>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</si>
  <si>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</si>
  <si>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</si>
  <si>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</si>
  <si>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</si>
  <si>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</si>
  <si>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</si>
  <si>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</si>
  <si>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</si>
  <si>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</si>
  <si>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</si>
  <si>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</si>
  <si>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</si>
  <si>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</si>
  <si>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</si>
  <si>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</si>
  <si>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</si>
  <si>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</si>
  <si>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</si>
  <si>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</si>
  <si>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</si>
  <si>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</si>
  <si>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</si>
  <si>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</si>
  <si>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</si>
  <si>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</si>
  <si>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</si>
  <si>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</si>
  <si>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</si>
  <si>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</si>
  <si>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</si>
  <si>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</si>
  <si>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</si>
  <si>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</si>
  <si>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</si>
  <si>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</si>
  <si>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</si>
  <si>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</si>
  <si>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</si>
  <si>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</si>
  <si>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</si>
  <si>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</si>
  <si>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</si>
  <si>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</si>
  <si>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</si>
  <si>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</si>
  <si>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</si>
  <si>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</si>
  <si>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</si>
  <si>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</si>
  <si>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</si>
  <si>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</si>
  <si>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</si>
  <si>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</si>
  <si>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</si>
  <si>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</si>
  <si>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</si>
  <si>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</si>
  <si>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</si>
  <si>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</si>
  <si>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</si>
  <si>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</si>
  <si>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</si>
  <si>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</si>
  <si>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</si>
  <si>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</si>
  <si>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</si>
  <si>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</si>
  <si>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</si>
  <si>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</si>
  <si>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</si>
  <si>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</si>
  <si>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</si>
  <si>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</si>
  <si>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</si>
  <si>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</si>
  <si>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</si>
  <si>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</si>
  <si>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</si>
  <si>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</si>
  <si>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</si>
  <si>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</si>
  <si>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</si>
  <si>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</si>
  <si>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</si>
  <si>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</si>
  <si>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</si>
  <si>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</si>
  <si>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</si>
  <si>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</si>
  <si>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</si>
  <si>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</si>
  <si>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</si>
  <si>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</si>
  <si>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</si>
  <si>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</si>
  <si>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</si>
  <si>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</si>
  <si>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</si>
  <si>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</si>
  <si>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</si>
  <si>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</si>
  <si>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</si>
  <si>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</si>
  <si>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</si>
  <si>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</si>
  <si>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</si>
  <si>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</si>
  <si>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</si>
  <si>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</si>
  <si>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</si>
  <si>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</si>
  <si>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</si>
  <si>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</si>
  <si>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</si>
  <si>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</si>
  <si>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</si>
  <si>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</si>
  <si>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</si>
  <si>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</si>
  <si>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</si>
  <si>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</si>
  <si>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</si>
  <si>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</si>
  <si>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</si>
  <si>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</si>
  <si>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</si>
  <si>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</si>
  <si>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</si>
  <si>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</si>
  <si>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</si>
  <si>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</si>
  <si>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</si>
  <si>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</si>
  <si>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</si>
  <si>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</si>
  <si>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</si>
  <si>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</si>
  <si>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</si>
  <si>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</si>
  <si>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</si>
  <si>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</si>
  <si>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</si>
  <si>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</si>
  <si>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</si>
  <si>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</si>
  <si>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</si>
  <si>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</si>
  <si>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</si>
  <si>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</si>
  <si>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</si>
  <si>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</si>
  <si>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</si>
  <si>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</si>
  <si>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</si>
  <si>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</si>
  <si>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</si>
  <si>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</si>
  <si>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</si>
  <si>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</si>
  <si>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</si>
  <si>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</si>
  <si>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</si>
  <si>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</si>
  <si>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</si>
  <si>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</si>
  <si>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</si>
  <si>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</si>
  <si>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</si>
  <si>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</si>
  <si>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</si>
  <si>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</si>
  <si>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</si>
  <si>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</si>
  <si>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</si>
  <si>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</si>
  <si>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</si>
  <si>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</si>
  <si>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</si>
  <si>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</si>
  <si>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</si>
  <si>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</si>
  <si>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</si>
  <si>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</si>
  <si>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</si>
  <si>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</si>
  <si>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</si>
  <si>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</si>
  <si>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</si>
  <si>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</si>
  <si>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</si>
  <si>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</si>
  <si>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</si>
  <si>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</si>
  <si>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</si>
  <si>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</si>
  <si>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</si>
  <si>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</si>
  <si>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</si>
  <si>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</si>
  <si>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</si>
  <si>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</si>
  <si>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</si>
  <si>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</si>
  <si>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</si>
  <si>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</si>
  <si>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</si>
  <si>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</si>
  <si>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</si>
  <si>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</si>
  <si>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</si>
  <si>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</si>
  <si>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</si>
  <si>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</si>
  <si>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</si>
  <si>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</si>
  <si>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</si>
  <si>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</si>
  <si>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</si>
  <si>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</si>
  <si>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</si>
  <si>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</si>
  <si>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</si>
  <si>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</si>
  <si>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</si>
  <si>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</si>
  <si>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</si>
  <si>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</si>
  <si>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</si>
  <si>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</si>
  <si>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</si>
  <si>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</si>
  <si>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</si>
  <si>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</si>
  <si>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</si>
  <si>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</si>
  <si>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</si>
  <si>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</si>
  <si>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</si>
  <si>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</si>
  <si>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</si>
  <si>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</si>
  <si>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</si>
  <si>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</si>
  <si>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</si>
  <si>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</si>
  <si>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</si>
  <si>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</si>
  <si>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</si>
  <si>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</si>
  <si>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</si>
  <si>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</si>
  <si>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</si>
  <si>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</si>
  <si>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</si>
  <si>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</si>
  <si>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</si>
  <si>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</si>
  <si>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</si>
  <si>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</si>
  <si>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</si>
  <si>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</si>
  <si>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</si>
  <si>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</si>
  <si>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</si>
  <si>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</si>
  <si>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</si>
  <si>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</si>
  <si>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</si>
  <si>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</si>
  <si>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</si>
  <si>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</si>
  <si>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</si>
  <si>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</si>
  <si>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</si>
  <si>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</si>
  <si>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</si>
  <si>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</si>
  <si>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</si>
  <si>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</si>
  <si>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</si>
  <si>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</si>
  <si>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</si>
  <si>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</si>
  <si>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</si>
  <si>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</si>
  <si>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</si>
  <si>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</si>
  <si>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</si>
  <si>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</si>
  <si>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</si>
  <si>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</si>
  <si>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</si>
  <si>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</si>
  <si>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</si>
  <si>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</si>
  <si>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</si>
  <si>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</si>
  <si>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</si>
  <si>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</si>
  <si>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</si>
  <si>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</si>
  <si>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</si>
  <si>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</si>
  <si>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</si>
  <si>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</si>
  <si>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</si>
  <si>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</si>
  <si>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</si>
  <si>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</si>
  <si>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</si>
  <si>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</si>
  <si>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</si>
  <si>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</si>
  <si>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</si>
  <si>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</si>
  <si>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</si>
  <si>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</si>
  <si>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</si>
  <si>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</si>
  <si>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</si>
  <si>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</si>
  <si>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</si>
  <si>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</si>
  <si>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</si>
  <si>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</si>
  <si>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</si>
  <si>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</si>
  <si>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</si>
  <si>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</si>
  <si>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</si>
  <si>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</si>
  <si>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</si>
  <si>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</si>
  <si>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</si>
  <si>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</si>
  <si>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</si>
  <si>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</si>
  <si>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</si>
  <si>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</si>
  <si>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</si>
  <si>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</si>
  <si>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</si>
  <si>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</si>
  <si>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</si>
  <si>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</si>
  <si>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</si>
  <si>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</si>
  <si>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</si>
  <si>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</si>
  <si>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</si>
  <si>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</si>
  <si>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</si>
  <si>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</si>
  <si>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</si>
  <si>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</si>
  <si>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</si>
  <si>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</si>
  <si>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</si>
  <si>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</si>
  <si>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</si>
  <si>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</si>
  <si>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</si>
  <si>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</si>
  <si>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</si>
  <si>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</si>
  <si>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</si>
  <si>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</si>
  <si>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</si>
  <si>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</si>
  <si>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</si>
  <si>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</si>
  <si>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</si>
  <si>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</si>
  <si>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</si>
  <si>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</si>
  <si>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</si>
  <si>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</si>
  <si>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</si>
  <si>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</si>
  <si>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</si>
  <si>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</si>
  <si>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</si>
  <si>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</si>
  <si>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</si>
  <si>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</si>
  <si>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</si>
  <si>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</si>
  <si>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</si>
  <si>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</si>
  <si>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</si>
  <si>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</si>
  <si>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</si>
  <si>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</si>
  <si>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</si>
  <si>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</si>
  <si>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</si>
  <si>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</si>
  <si>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</si>
  <si>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</si>
  <si>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</si>
  <si>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</si>
  <si>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</si>
  <si>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</si>
  <si>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</si>
  <si>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</si>
  <si>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</si>
  <si>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</si>
  <si>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</si>
  <si>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</si>
  <si>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</si>
  <si>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</si>
  <si>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</si>
  <si>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</si>
  <si>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</si>
  <si>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</si>
  <si>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</si>
  <si>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</si>
  <si>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</si>
  <si>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</si>
  <si>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</si>
  <si>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</si>
  <si>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</si>
  <si>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</si>
  <si>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</si>
  <si>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</si>
  <si>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</si>
  <si>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</si>
  <si>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</si>
  <si>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</si>
  <si>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</si>
  <si>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</si>
  <si>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</si>
  <si>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</si>
  <si>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</si>
  <si>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</si>
  <si>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</si>
  <si>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</si>
  <si>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</si>
  <si>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</si>
  <si>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</si>
  <si>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</si>
  <si>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</si>
  <si>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</si>
  <si>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</si>
  <si>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</si>
  <si>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</si>
  <si>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</si>
  <si>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</si>
  <si>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</si>
  <si>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</si>
  <si>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</si>
  <si>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</si>
  <si>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</si>
  <si>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</si>
  <si>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</si>
  <si>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</si>
  <si>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</si>
  <si>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</si>
  <si>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</si>
  <si>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</si>
  <si>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</si>
  <si>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</si>
  <si>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</si>
  <si>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</si>
  <si>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</si>
  <si>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</si>
  <si>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</si>
  <si>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</si>
  <si>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</si>
  <si>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</si>
  <si>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</si>
  <si>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</si>
  <si>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</si>
  <si>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</si>
  <si>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</si>
  <si>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</si>
  <si>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</si>
  <si>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</si>
  <si>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</si>
  <si>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</si>
  <si>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</si>
  <si>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</si>
  <si>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</si>
  <si>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</si>
  <si>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</si>
  <si>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</si>
  <si>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</si>
  <si>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</si>
  <si>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</si>
  <si>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</si>
  <si>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</si>
  <si>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</si>
  <si>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</si>
  <si>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</si>
  <si>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</si>
  <si>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</si>
  <si>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</si>
  <si>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</si>
  <si>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</si>
  <si>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</si>
  <si>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</si>
  <si>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</si>
  <si>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</si>
  <si>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</si>
  <si>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</si>
  <si>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</si>
  <si>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</si>
  <si>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</si>
  <si>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</si>
  <si>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</si>
  <si>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</si>
  <si>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</si>
  <si>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</si>
  <si>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</si>
  <si>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</si>
  <si>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</si>
  <si>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</si>
  <si>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</si>
  <si>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</si>
  <si>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</si>
  <si>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</si>
  <si>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</si>
  <si>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</si>
  <si>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</si>
  <si>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</si>
  <si>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</si>
  <si>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</si>
  <si>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</si>
  <si>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</si>
  <si>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</si>
  <si>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</si>
  <si>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</si>
  <si>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</si>
  <si>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</si>
  <si>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</si>
  <si>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</si>
  <si>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</si>
  <si>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</si>
  <si>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</si>
  <si>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</si>
  <si>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</si>
  <si>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</si>
  <si>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</si>
  <si>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</si>
  <si>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</si>
  <si>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</si>
  <si>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</si>
  <si>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</si>
  <si>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</si>
  <si>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</si>
  <si>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</si>
  <si>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</si>
  <si>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</si>
  <si>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</si>
  <si>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</si>
  <si>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</si>
  <si>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</si>
  <si>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</si>
  <si>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</si>
  <si>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</si>
  <si>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</si>
  <si>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</si>
  <si>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</si>
  <si>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</si>
  <si>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</si>
  <si>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</si>
  <si>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</si>
  <si>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</si>
  <si>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</si>
  <si>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</si>
  <si>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</si>
  <si>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</si>
  <si>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</si>
  <si>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</si>
  <si>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</si>
  <si>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</si>
  <si>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</si>
  <si>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</si>
  <si>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</si>
  <si>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</si>
  <si>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</si>
  <si>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</si>
  <si>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</si>
  <si>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</si>
  <si>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</si>
  <si>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</si>
  <si>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</si>
  <si>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</si>
  <si>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</si>
  <si>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</si>
  <si>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</si>
  <si>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</si>
  <si>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</si>
  <si>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</si>
  <si>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</si>
  <si>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</si>
  <si>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</si>
  <si>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</si>
  <si>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</si>
  <si>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</si>
  <si>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</si>
  <si>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</si>
  <si>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</si>
  <si>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</si>
  <si>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</si>
  <si>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</si>
  <si>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</si>
  <si>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</si>
  <si>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</si>
  <si>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</si>
  <si>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</si>
  <si>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</si>
  <si>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</si>
  <si>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</si>
  <si>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</si>
  <si>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</si>
  <si>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</si>
  <si>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</si>
  <si>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</si>
  <si>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</si>
  <si>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</si>
  <si>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</si>
  <si>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</si>
  <si>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</si>
  <si>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</si>
  <si>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</si>
  <si>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</si>
  <si>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</si>
  <si>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</si>
  <si>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</si>
  <si>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</si>
  <si>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</si>
  <si>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</si>
  <si>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</si>
  <si>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</si>
  <si>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</si>
  <si>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</si>
  <si>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</si>
  <si>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</si>
  <si>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</si>
  <si>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</si>
  <si>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</si>
  <si>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</si>
  <si>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</si>
  <si>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</si>
  <si>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</si>
  <si>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</si>
  <si>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</si>
  <si>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</si>
  <si>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</si>
  <si>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</si>
  <si>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</si>
  <si>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</si>
  <si>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</si>
  <si>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</si>
  <si>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</si>
  <si>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</si>
  <si>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</si>
  <si>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</si>
  <si>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</si>
  <si>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</si>
  <si>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</si>
  <si>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</si>
  <si>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</si>
  <si>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</si>
  <si>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</si>
  <si>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</si>
  <si>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</si>
  <si>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</si>
  <si>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</si>
  <si>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</si>
  <si>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</si>
  <si>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</si>
  <si>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</si>
  <si>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</si>
  <si>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</si>
  <si>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</si>
  <si>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</si>
  <si>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</si>
  <si>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</si>
  <si>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</si>
  <si>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</si>
  <si>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</si>
  <si>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</si>
  <si>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</si>
  <si>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</si>
  <si>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</si>
  <si>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</si>
  <si>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</si>
  <si>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</si>
  <si>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</si>
  <si>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</si>
  <si>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</si>
  <si>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</si>
  <si>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</si>
  <si>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</si>
  <si>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</si>
  <si>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</si>
  <si>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</si>
  <si>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</si>
  <si>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</si>
  <si>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</si>
  <si>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</si>
  <si>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</si>
  <si>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</si>
  <si>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</si>
  <si>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</si>
  <si>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</si>
  <si>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</si>
  <si>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</si>
  <si>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</si>
  <si>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</si>
  <si>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</si>
  <si>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</si>
  <si>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</si>
  <si>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</si>
  <si>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</si>
  <si>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</si>
  <si>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</si>
  <si>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</si>
  <si>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</si>
  <si>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</si>
  <si>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</si>
  <si>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</si>
  <si>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</si>
  <si>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</si>
  <si>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</si>
  <si>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</si>
  <si>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</si>
  <si>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</si>
  <si>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</si>
  <si>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</si>
  <si>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</si>
  <si>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</si>
  <si>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</si>
  <si>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</si>
  <si>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</si>
  <si>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</si>
  <si>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</si>
  <si>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</si>
  <si>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</si>
  <si>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</si>
  <si>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</si>
  <si>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</si>
  <si>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</si>
  <si>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</si>
  <si>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</si>
  <si>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</si>
  <si>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</si>
  <si>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</si>
  <si>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</si>
  <si>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</si>
  <si>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</si>
  <si>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</si>
  <si>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</si>
  <si>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</si>
  <si>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</si>
  <si>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</si>
  <si>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</si>
  <si>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</si>
  <si>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</si>
  <si>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</si>
  <si>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</si>
  <si>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</si>
  <si>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</si>
  <si>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</si>
  <si>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</si>
  <si>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</si>
  <si>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</si>
  <si>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</si>
  <si>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</si>
  <si>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</si>
  <si>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</si>
  <si>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</si>
  <si>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</si>
  <si>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</si>
  <si>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</si>
  <si>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</si>
  <si>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</si>
  <si>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</si>
  <si>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</si>
  <si>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</si>
  <si>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</si>
  <si>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</si>
  <si>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</si>
  <si>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</si>
  <si>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</si>
  <si>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</si>
  <si>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</si>
  <si>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</si>
  <si>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</si>
  <si>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</si>
  <si>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</si>
  <si>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</si>
  <si>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</si>
  <si>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</si>
  <si>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</si>
  <si>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</si>
  <si>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</si>
  <si>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</si>
  <si>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</si>
  <si>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</si>
  <si>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</si>
  <si>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</si>
  <si>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</si>
  <si>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</si>
  <si>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</si>
  <si>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</si>
  <si>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</si>
  <si>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</si>
  <si>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</si>
  <si>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</si>
  <si>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</si>
  <si>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</si>
  <si>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</si>
  <si>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</si>
  <si>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</si>
  <si>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</si>
  <si>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</si>
  <si>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</si>
  <si>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</si>
  <si>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</si>
  <si>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</si>
  <si>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</si>
  <si>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</si>
  <si>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</si>
  <si>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</si>
  <si>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</si>
  <si>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</si>
  <si>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</si>
  <si>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</si>
  <si>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</si>
  <si>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</si>
  <si>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</si>
  <si>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</si>
  <si>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</si>
  <si>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</si>
  <si>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</si>
  <si>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</si>
  <si>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</si>
  <si>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</si>
  <si>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</si>
  <si>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</si>
  <si>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</si>
  <si>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</si>
  <si>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</si>
  <si>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</si>
  <si>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</si>
  <si>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</si>
  <si>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</si>
  <si>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</si>
  <si>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</si>
  <si>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</si>
  <si>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</si>
  <si>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</si>
  <si>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</si>
  <si>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</si>
  <si>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</si>
  <si>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</si>
  <si>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</si>
  <si>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</si>
  <si>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</si>
  <si>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</si>
  <si>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</si>
  <si>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</si>
  <si>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</si>
  <si>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</si>
  <si>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</si>
  <si>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</si>
  <si>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</si>
  <si>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</si>
  <si>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</si>
  <si>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</si>
  <si>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</si>
  <si>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</si>
  <si>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</si>
  <si>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</si>
  <si>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</si>
  <si>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</si>
  <si>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</si>
  <si>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</si>
  <si>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</si>
  <si>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</si>
  <si>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</si>
  <si>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</si>
  <si>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</si>
  <si>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</si>
  <si>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</si>
  <si>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</si>
  <si>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</si>
  <si>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</si>
  <si>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</si>
  <si>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</si>
  <si>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</si>
  <si>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</si>
  <si>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</si>
  <si>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</si>
  <si>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</si>
  <si>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</si>
  <si>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</si>
  <si>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</si>
  <si>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</si>
  <si>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</si>
  <si>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</si>
  <si>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</si>
  <si>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</si>
  <si>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</si>
  <si>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</si>
  <si>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</si>
  <si>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</si>
  <si>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</si>
  <si>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</si>
  <si>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</si>
  <si>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</si>
  <si>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</si>
  <si>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</si>
  <si>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</si>
  <si>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</si>
  <si>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</si>
  <si>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</si>
  <si>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</si>
  <si>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</si>
  <si>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</si>
  <si>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</si>
  <si>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</si>
  <si>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</si>
  <si>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</si>
  <si>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</si>
  <si>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</si>
  <si>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</si>
  <si>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</si>
  <si>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</si>
  <si>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</si>
  <si>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</si>
  <si>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</si>
  <si>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</si>
  <si>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</si>
  <si>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</si>
  <si>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</si>
  <si>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</si>
  <si>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</si>
  <si>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</si>
  <si>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</si>
  <si>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</si>
  <si>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</si>
  <si>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</si>
  <si>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</si>
  <si>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</si>
  <si>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</si>
  <si>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</si>
  <si>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</si>
  <si>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</si>
  <si>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</si>
  <si>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</si>
  <si>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</si>
  <si>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</si>
  <si>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</si>
  <si>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</si>
  <si>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</si>
  <si>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</si>
  <si>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</si>
  <si>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</si>
  <si>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</si>
  <si>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</si>
  <si>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</si>
  <si>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</si>
  <si>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</si>
  <si>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</si>
  <si>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</si>
  <si>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</si>
  <si>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</si>
  <si>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</si>
  <si>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</si>
  <si>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</si>
  <si>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</si>
  <si>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</si>
  <si>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</si>
  <si>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</si>
  <si>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</si>
  <si>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</si>
  <si>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</si>
  <si>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</si>
  <si>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</si>
  <si>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</si>
  <si>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</si>
  <si>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</si>
  <si>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</si>
  <si>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</si>
  <si>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</si>
  <si>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</si>
  <si>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</si>
  <si>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</si>
  <si>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</si>
  <si>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</si>
  <si>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</si>
  <si>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</si>
  <si>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</si>
  <si>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</si>
  <si>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</si>
  <si>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</si>
  <si>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</si>
  <si>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</si>
  <si>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</si>
  <si>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</si>
  <si>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</si>
  <si>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</si>
  <si>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</si>
  <si>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</si>
  <si>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</si>
  <si>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</si>
  <si>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</si>
  <si>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</si>
  <si>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</si>
  <si>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</si>
  <si>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</si>
  <si>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</si>
  <si>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</si>
  <si>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</si>
  <si>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</si>
  <si>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</si>
  <si>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</si>
  <si>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</si>
  <si>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</si>
  <si>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</si>
  <si>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</si>
  <si>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</si>
  <si>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</si>
  <si>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</si>
  <si>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</si>
  <si>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</si>
  <si>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</si>
  <si>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</si>
  <si>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</si>
  <si>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</si>
  <si>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</si>
  <si>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</si>
  <si>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</si>
  <si>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</si>
  <si>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</si>
  <si>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</si>
  <si>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</si>
  <si>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</si>
  <si>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</si>
  <si>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</si>
  <si>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</si>
  <si>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</si>
  <si>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</si>
  <si>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</si>
  <si>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</si>
  <si>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</si>
  <si>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</si>
  <si>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</si>
  <si>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</si>
  <si>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</si>
  <si>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</si>
  <si>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</si>
  <si>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</si>
  <si>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</si>
  <si>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</si>
  <si>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</si>
  <si>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</si>
  <si>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</si>
  <si>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</si>
  <si>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</si>
  <si>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</si>
  <si>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</si>
  <si>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</si>
  <si>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</si>
  <si>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</si>
  <si>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</si>
  <si>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</si>
  <si>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</si>
  <si>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</si>
  <si>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</si>
  <si>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</si>
  <si>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</si>
  <si>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</si>
  <si>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</si>
  <si>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</si>
  <si>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</si>
  <si>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</si>
  <si>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</si>
  <si>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</si>
  <si>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</si>
  <si>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</si>
  <si>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</si>
  <si>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</si>
  <si>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</si>
  <si>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</si>
  <si>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</si>
  <si>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</si>
  <si>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</si>
  <si>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</si>
  <si>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</si>
  <si>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</si>
  <si>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</si>
  <si>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</si>
  <si>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</si>
  <si>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</si>
  <si>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</si>
  <si>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</si>
  <si>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</si>
  <si>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</si>
  <si>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</si>
  <si>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</si>
  <si>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</si>
  <si>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</si>
  <si>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</si>
  <si>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</si>
  <si>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</si>
  <si>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</si>
  <si>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</si>
  <si>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</si>
  <si>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</si>
  <si>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</si>
  <si>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</si>
  <si>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</si>
  <si>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</si>
  <si>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</si>
  <si>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</si>
  <si>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</si>
  <si>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</si>
  <si>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</si>
  <si>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</si>
  <si>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</si>
  <si>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</si>
  <si>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</si>
  <si>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</si>
  <si>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</si>
  <si>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</si>
  <si>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</si>
  <si>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</si>
  <si>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</si>
  <si>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</si>
  <si>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</si>
  <si>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</si>
  <si>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</si>
  <si>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</si>
  <si>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</si>
  <si>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</si>
  <si>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</si>
  <si>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</si>
  <si>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</si>
  <si>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</si>
  <si>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</si>
  <si>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</si>
  <si>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</si>
  <si>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</si>
  <si>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</si>
  <si>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</si>
  <si>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</si>
  <si>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</si>
  <si>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</si>
  <si>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</si>
  <si>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</si>
  <si>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</si>
  <si>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</si>
  <si>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</si>
  <si>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</si>
  <si>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</si>
  <si>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</si>
  <si>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</si>
  <si>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</si>
  <si>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</si>
  <si>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</si>
  <si>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</si>
  <si>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</si>
  <si>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</si>
  <si>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</si>
  <si>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</si>
  <si>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</si>
  <si>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</si>
  <si>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</si>
  <si>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</si>
  <si>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</si>
  <si>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</si>
  <si>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</si>
  <si>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</si>
  <si>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</si>
  <si>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</si>
  <si>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</si>
  <si>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</si>
  <si>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</si>
  <si>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</si>
  <si>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</si>
  <si>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</si>
  <si>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</si>
  <si>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</si>
  <si>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</si>
  <si>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</si>
  <si>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</si>
  <si>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</si>
  <si>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</si>
  <si>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</si>
  <si>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</si>
  <si>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</si>
  <si>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</si>
  <si>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</si>
  <si>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</si>
  <si>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</si>
  <si>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</si>
  <si>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</si>
  <si>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</si>
  <si>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</si>
  <si>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</si>
  <si>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</si>
  <si>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</si>
  <si>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</si>
  <si>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</si>
  <si>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</si>
  <si>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</si>
  <si>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</si>
  <si>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</si>
  <si>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</si>
  <si>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</si>
  <si>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</si>
  <si>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</si>
  <si>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</si>
  <si>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</si>
  <si>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</si>
  <si>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</si>
  <si>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</si>
  <si>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</si>
  <si>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</si>
  <si>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</si>
  <si>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</si>
  <si>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</si>
  <si>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</si>
  <si>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</si>
  <si>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</si>
  <si>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</si>
  <si>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</si>
  <si>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</si>
  <si>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</si>
  <si>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</si>
  <si>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</si>
  <si>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</si>
  <si>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</si>
  <si>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</si>
  <si>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</si>
  <si>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</si>
  <si>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</si>
  <si>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</si>
  <si>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</si>
  <si>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</si>
  <si>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</si>
  <si>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</si>
  <si>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</si>
  <si>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</si>
  <si>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</si>
  <si>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</si>
  <si>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</si>
  <si>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</si>
  <si>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</si>
  <si>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</si>
  <si>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</si>
  <si>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</si>
  <si>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</si>
  <si>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</si>
  <si>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</si>
  <si>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</si>
  <si>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</si>
  <si>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</si>
  <si>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</si>
  <si>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</si>
  <si>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</si>
  <si>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</si>
  <si>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</si>
  <si>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</si>
  <si>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</si>
  <si>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</si>
  <si>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</si>
  <si>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</si>
  <si>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</si>
  <si>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</si>
  <si>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</si>
  <si>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</si>
  <si>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</si>
  <si>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</si>
  <si>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</si>
  <si>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</si>
  <si>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</si>
  <si>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</si>
  <si>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</si>
  <si>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</si>
  <si>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</si>
  <si>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</si>
  <si>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</si>
  <si>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</si>
  <si>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</si>
  <si>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</si>
  <si>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</si>
  <si>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</si>
  <si>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</si>
  <si>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</si>
  <si>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</si>
  <si>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</si>
  <si>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</si>
  <si>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</si>
  <si>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</si>
  <si>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</si>
  <si>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</si>
  <si>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</si>
  <si>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</si>
  <si>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</si>
  <si>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</si>
  <si>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</si>
  <si>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</si>
  <si>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</si>
  <si>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</si>
  <si>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</si>
  <si>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</si>
  <si>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</si>
  <si>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</si>
  <si>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</si>
  <si>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</si>
  <si>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</si>
  <si>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</si>
  <si>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</si>
  <si>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</si>
  <si>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</si>
  <si>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</si>
  <si>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</si>
  <si>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</si>
  <si>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</si>
  <si>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</si>
  <si>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</si>
  <si>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</si>
  <si>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</si>
  <si>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</si>
  <si>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</si>
  <si>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</si>
  <si>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</si>
  <si>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</si>
  <si>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</si>
  <si>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</si>
  <si>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</si>
  <si>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</si>
  <si>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</si>
  <si>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</si>
  <si>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</si>
  <si>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</si>
  <si>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</si>
  <si>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</si>
  <si>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</si>
  <si>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</si>
  <si>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</si>
  <si>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</si>
  <si>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</si>
  <si>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</si>
  <si>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</si>
  <si>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</si>
  <si>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</si>
  <si>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</si>
  <si>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</si>
  <si>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</si>
  <si>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</si>
  <si>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</si>
  <si>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</si>
  <si>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</si>
  <si>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</si>
  <si>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</si>
  <si>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</si>
  <si>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</si>
  <si>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</si>
  <si>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</si>
  <si>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</si>
  <si>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</si>
  <si>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</si>
  <si>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</si>
  <si>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</si>
  <si>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</si>
  <si>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</si>
  <si>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</si>
  <si>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</si>
  <si>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</si>
  <si>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</si>
  <si>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</si>
  <si>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</si>
  <si>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</si>
  <si>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</si>
  <si>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</si>
  <si>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</si>
  <si>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</si>
  <si>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</si>
  <si>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</si>
  <si>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</si>
  <si>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</si>
  <si>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</si>
  <si>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</si>
  <si>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</si>
  <si>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</si>
  <si>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</si>
  <si>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</si>
  <si>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</si>
  <si>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</si>
  <si>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</si>
  <si>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</si>
  <si>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</si>
  <si>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</si>
  <si>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</si>
  <si>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</si>
  <si>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</si>
  <si>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</si>
  <si>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</si>
  <si>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</si>
  <si>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</si>
  <si>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</si>
  <si>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</si>
  <si>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</si>
  <si>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</si>
  <si>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</si>
  <si>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</si>
  <si>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</si>
  <si>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</si>
  <si>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</si>
  <si>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</si>
  <si>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</si>
  <si>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</si>
  <si>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</si>
  <si>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</si>
  <si>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</si>
  <si>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</si>
  <si>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</si>
  <si>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</si>
  <si>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</si>
  <si>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</si>
  <si>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</si>
  <si>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</si>
  <si>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</si>
  <si>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</si>
  <si>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</si>
  <si>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</si>
  <si>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</si>
  <si>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</si>
  <si>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</si>
  <si>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</si>
  <si>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</si>
  <si>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</si>
  <si>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</si>
  <si>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</si>
  <si>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</si>
  <si>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</si>
  <si>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</si>
  <si>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</si>
  <si>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</si>
  <si>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</si>
  <si>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</si>
  <si>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</si>
  <si>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</si>
  <si>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</si>
  <si>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</si>
  <si>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</si>
  <si>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</si>
  <si>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</si>
  <si>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</si>
  <si>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</si>
  <si>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</si>
  <si>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</si>
  <si>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</si>
  <si>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</si>
  <si>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</si>
  <si>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</si>
  <si>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</si>
  <si>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</si>
  <si>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</si>
  <si>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</si>
  <si>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</si>
  <si>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</si>
  <si>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</si>
  <si>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</si>
  <si>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</si>
  <si>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</si>
  <si>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</si>
  <si>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</si>
  <si>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</si>
  <si>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</si>
  <si>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</si>
  <si>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</si>
  <si>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</si>
  <si>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</si>
  <si>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</si>
  <si>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</si>
  <si>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</si>
  <si>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</si>
  <si>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</si>
  <si>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</si>
  <si>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</si>
  <si>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</si>
  <si>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</si>
  <si>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</si>
  <si>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</si>
  <si>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</si>
  <si>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</si>
  <si>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</si>
  <si>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</si>
  <si>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</si>
  <si>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</si>
  <si>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</si>
  <si>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</si>
  <si>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</si>
  <si>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</si>
  <si>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</si>
  <si>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</si>
  <si>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</si>
  <si>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</si>
  <si>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</si>
  <si>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</si>
  <si>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</si>
  <si>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</si>
  <si>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</si>
  <si>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</si>
  <si>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</si>
  <si>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</si>
  <si>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</si>
  <si>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</si>
  <si>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</si>
  <si>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</si>
  <si>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</si>
  <si>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</si>
  <si>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</si>
  <si>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</si>
  <si>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</si>
  <si>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</si>
  <si>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</si>
  <si>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</si>
  <si>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</si>
  <si>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</si>
  <si>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</si>
  <si>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</si>
  <si>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</si>
  <si>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</si>
  <si>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</si>
  <si>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</si>
  <si>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</si>
  <si>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</si>
  <si>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</si>
  <si>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</si>
  <si>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</si>
  <si>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</si>
  <si>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</si>
  <si>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</si>
  <si>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</si>
  <si>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</si>
  <si>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</si>
  <si>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</si>
  <si>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</si>
  <si>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</si>
  <si>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</si>
  <si>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</si>
  <si>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</si>
  <si>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</si>
  <si>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</si>
  <si>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</si>
  <si>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</si>
  <si>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</si>
  <si>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</si>
  <si>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</si>
  <si>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</si>
  <si>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</si>
  <si>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</si>
  <si>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</si>
  <si>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</si>
  <si>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</si>
  <si>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</si>
  <si>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</si>
  <si>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</si>
  <si>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</si>
  <si>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</si>
  <si>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</si>
  <si>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</si>
  <si>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</si>
  <si>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</si>
  <si>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</si>
  <si>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</si>
  <si>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</si>
  <si>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</si>
  <si>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</si>
  <si>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</si>
  <si>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</si>
  <si>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</si>
  <si>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</si>
  <si>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</si>
  <si>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</si>
  <si>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</si>
  <si>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</si>
  <si>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</si>
  <si>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</si>
  <si>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</si>
  <si>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</si>
  <si>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</si>
  <si>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</si>
  <si>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</si>
  <si>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</si>
  <si>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</si>
  <si>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</si>
  <si>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</si>
  <si>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</si>
  <si>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</si>
  <si>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</si>
  <si>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</si>
  <si>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</si>
  <si>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</si>
  <si>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</si>
  <si>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</si>
  <si>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</si>
  <si>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</si>
  <si>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</si>
  <si>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</si>
  <si>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</si>
  <si>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</si>
  <si>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</si>
  <si>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</si>
  <si>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</si>
  <si>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</si>
  <si>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</si>
  <si>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</si>
  <si>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</si>
  <si>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</si>
  <si>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</si>
  <si>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</si>
  <si>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</si>
  <si>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</si>
  <si>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</si>
  <si>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</si>
  <si>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</si>
  <si>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</si>
  <si>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</si>
  <si>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</si>
  <si>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</si>
  <si>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</si>
  <si>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</si>
  <si>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</si>
  <si>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</si>
  <si>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</si>
  <si>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</si>
  <si>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</si>
  <si>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</si>
  <si>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</si>
  <si>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</si>
  <si>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</si>
  <si>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</si>
  <si>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</si>
  <si>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</si>
  <si>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</si>
  <si>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</si>
  <si>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</si>
  <si>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</si>
  <si>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</si>
  <si>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</si>
  <si>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</si>
  <si>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</si>
  <si>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</si>
  <si>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</si>
  <si>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</si>
  <si>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</si>
  <si>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</si>
  <si>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</si>
  <si>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</si>
  <si>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</si>
  <si>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</si>
  <si>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</si>
  <si>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</si>
  <si>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</si>
  <si>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</si>
  <si>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</si>
  <si>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</si>
  <si>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</si>
  <si>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</si>
  <si>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</si>
  <si>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</si>
  <si>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</si>
  <si>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</si>
  <si>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</si>
  <si>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</si>
  <si>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</si>
  <si>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</si>
  <si>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</si>
  <si>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</si>
  <si>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</si>
  <si>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</si>
  <si>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</si>
  <si>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</si>
  <si>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</si>
  <si>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</si>
  <si>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</si>
  <si>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</si>
  <si>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</si>
  <si>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</si>
  <si>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</si>
  <si>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</si>
  <si>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</si>
  <si>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</si>
  <si>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</si>
  <si>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</si>
  <si>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</si>
  <si>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</si>
  <si>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</si>
  <si>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</si>
  <si>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</si>
  <si>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</si>
  <si>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</si>
  <si>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</si>
  <si>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</si>
  <si>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</si>
  <si>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</si>
  <si>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</si>
  <si>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</si>
  <si>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</si>
  <si>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</si>
  <si>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</si>
  <si>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</si>
  <si>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</si>
  <si>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</si>
  <si>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</si>
  <si>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</si>
  <si>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</si>
  <si>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</si>
  <si>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</si>
  <si>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</si>
  <si>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</si>
  <si>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</si>
  <si>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</si>
  <si>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</si>
  <si>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</si>
  <si>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</si>
  <si>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</si>
  <si>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</si>
  <si>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</si>
  <si>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</si>
  <si>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</si>
  <si>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</si>
  <si>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</si>
  <si>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</si>
  <si>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</si>
  <si>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</si>
  <si>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</si>
  <si>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</si>
  <si>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</si>
  <si>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</si>
  <si>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</si>
  <si>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</si>
  <si>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</si>
  <si>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</si>
  <si>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</si>
  <si>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</si>
  <si>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</si>
  <si>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</si>
  <si>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</si>
  <si>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</si>
  <si>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</si>
  <si>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</si>
  <si>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</si>
  <si>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</si>
  <si>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</si>
  <si>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</si>
  <si>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</si>
  <si>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</si>
  <si>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</si>
  <si>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</si>
  <si>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</si>
  <si>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</si>
  <si>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</si>
  <si>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</si>
  <si>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</si>
  <si>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</si>
  <si>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</si>
  <si>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</si>
  <si>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</si>
  <si>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</si>
  <si>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</si>
  <si>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</si>
  <si>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</si>
  <si>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</si>
  <si>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</si>
  <si>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</si>
  <si>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</si>
  <si>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</si>
  <si>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</si>
  <si>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</si>
  <si>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</si>
  <si>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</si>
  <si>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</si>
  <si>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</si>
  <si>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</si>
  <si>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</si>
  <si>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</si>
  <si>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</si>
  <si>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</si>
  <si>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</si>
  <si>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</si>
  <si>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</si>
  <si>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</si>
  <si>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</si>
  <si>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</si>
  <si>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</si>
  <si>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</si>
  <si>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</si>
  <si>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</si>
  <si>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</si>
  <si>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</si>
  <si>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</si>
  <si>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</si>
  <si>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</si>
  <si>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</si>
  <si>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</si>
  <si>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</si>
  <si>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</si>
  <si>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</si>
  <si>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</si>
  <si>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</si>
  <si>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</si>
  <si>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</si>
  <si>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</si>
  <si>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</si>
  <si>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</si>
  <si>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</si>
  <si>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</si>
  <si>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</si>
  <si>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</si>
  <si>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</si>
  <si>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</si>
  <si>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</si>
  <si>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</si>
  <si>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</si>
  <si>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</si>
  <si>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</si>
  <si>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</si>
  <si>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</si>
  <si>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</si>
  <si>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</si>
  <si>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</si>
  <si>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</si>
  <si>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</si>
  <si>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</si>
  <si>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</si>
  <si>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</si>
  <si>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</si>
  <si>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</si>
  <si>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</si>
  <si>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</si>
  <si>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</si>
  <si>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</si>
  <si>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</si>
  <si>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</si>
  <si>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</si>
  <si>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</si>
  <si>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</si>
  <si>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</si>
  <si>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</si>
  <si>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</si>
  <si>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</si>
  <si>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</si>
  <si>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</si>
  <si>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</si>
  <si>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</si>
  <si>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</si>
  <si>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</si>
  <si>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</si>
  <si>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</si>
  <si>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</si>
  <si>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</si>
  <si>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</si>
  <si>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</si>
  <si>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</si>
  <si>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</si>
  <si>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</si>
  <si>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</si>
  <si>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</si>
  <si>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</si>
  <si>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</si>
  <si>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</si>
  <si>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</si>
  <si>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</si>
  <si>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</si>
  <si>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</si>
  <si>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</si>
  <si>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</si>
  <si>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</si>
  <si>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</si>
  <si>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</si>
  <si>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</si>
  <si>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</si>
  <si>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</si>
  <si>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</si>
  <si>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</si>
  <si>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</si>
  <si>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</si>
  <si>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</si>
  <si>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</si>
  <si>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</si>
  <si>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</si>
  <si>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</si>
  <si>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</si>
  <si>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</si>
  <si>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</si>
  <si>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</si>
  <si>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</si>
  <si>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</si>
  <si>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</si>
  <si>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</si>
  <si>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</si>
  <si>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</si>
  <si>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</si>
  <si>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</si>
  <si>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</si>
  <si>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</si>
  <si>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</si>
  <si>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</si>
  <si>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</si>
  <si>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</si>
  <si>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</si>
  <si>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</si>
  <si>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</si>
  <si>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</si>
  <si>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</si>
  <si>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</si>
  <si>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</si>
  <si>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</si>
  <si>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</si>
  <si>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</si>
  <si>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</si>
  <si>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</si>
  <si>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</si>
  <si>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</si>
  <si>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</si>
  <si>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</si>
  <si>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</si>
  <si>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</si>
  <si>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</si>
  <si>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</si>
  <si>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</si>
  <si>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</si>
  <si>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</si>
  <si>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</si>
  <si>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</si>
  <si>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</si>
  <si>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</si>
  <si>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</si>
  <si>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</si>
  <si>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</si>
  <si>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</si>
  <si>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</si>
  <si>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</si>
  <si>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</si>
  <si>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</si>
  <si>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</si>
  <si>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</si>
  <si>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</si>
  <si>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</si>
  <si>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</si>
  <si>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</si>
  <si>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</si>
  <si>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</si>
  <si>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</si>
  <si>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</si>
  <si>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</si>
  <si>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</si>
  <si>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</si>
  <si>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</si>
  <si>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</si>
  <si>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</si>
  <si>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</si>
  <si>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</si>
  <si>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</si>
  <si>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</si>
  <si>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</si>
  <si>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</si>
  <si>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</si>
  <si>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</si>
  <si>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</si>
  <si>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</si>
  <si>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</si>
  <si>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</si>
  <si>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</si>
  <si>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</si>
  <si>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</si>
  <si>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</si>
  <si>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</si>
  <si>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</si>
  <si>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</si>
  <si>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</si>
  <si>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</si>
  <si>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</si>
  <si>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</si>
  <si>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</si>
  <si>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</si>
  <si>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</si>
  <si>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</si>
  <si>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</si>
  <si>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</si>
  <si>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</si>
  <si>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</si>
  <si>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</si>
  <si>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</si>
  <si>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</si>
  <si>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</si>
  <si>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</si>
  <si>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</si>
  <si>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</si>
  <si>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</si>
  <si>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</si>
  <si>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</si>
  <si>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</si>
  <si>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</si>
  <si>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</si>
  <si>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</si>
  <si>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</si>
  <si>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</si>
  <si>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</si>
  <si>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</si>
  <si>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</si>
  <si>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</si>
  <si>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</si>
  <si>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</si>
  <si>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</si>
  <si>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</si>
  <si>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</si>
  <si>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</si>
  <si>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</si>
  <si>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</si>
  <si>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</si>
  <si>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</si>
  <si>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</si>
  <si>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</si>
  <si>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</si>
  <si>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</si>
  <si>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</si>
  <si>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</si>
  <si>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</si>
  <si>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</si>
  <si>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</si>
  <si>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</si>
  <si>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</si>
  <si>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</si>
  <si>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</si>
  <si>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</si>
  <si>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</si>
  <si>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</si>
  <si>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</si>
  <si>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</si>
  <si>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</si>
  <si>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</si>
  <si>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</si>
  <si>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</si>
  <si>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</si>
  <si>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</si>
  <si>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</si>
  <si>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</si>
  <si>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</si>
  <si>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</si>
  <si>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</si>
  <si>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</si>
  <si>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</si>
  <si>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</si>
  <si>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</si>
  <si>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</si>
  <si>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</si>
  <si>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</si>
  <si>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</si>
  <si>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</si>
  <si>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</si>
  <si>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</si>
  <si>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</si>
  <si>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</si>
  <si>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</si>
  <si>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</si>
  <si>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</si>
  <si>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</si>
  <si>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</si>
  <si>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</si>
  <si>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</si>
  <si>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</si>
  <si>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</si>
  <si>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</si>
  <si>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</si>
  <si>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</si>
  <si>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</si>
  <si>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</si>
  <si>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</si>
  <si>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</si>
  <si>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</si>
  <si>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</si>
  <si>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</si>
  <si>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</si>
  <si>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</si>
  <si>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</si>
  <si>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</si>
  <si>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</si>
  <si>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</si>
  <si>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</si>
  <si>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</si>
  <si>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</si>
  <si>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</si>
  <si>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</si>
  <si>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</si>
  <si>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</si>
  <si>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</si>
  <si>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</si>
  <si>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</si>
  <si>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</si>
  <si>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</si>
  <si>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</si>
  <si>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</si>
  <si>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</si>
  <si>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</si>
  <si>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</si>
  <si>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</si>
  <si>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</si>
  <si>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</si>
  <si>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</si>
  <si>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</si>
  <si>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</si>
  <si>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</si>
  <si>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</si>
  <si>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</si>
  <si>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</si>
  <si>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</si>
  <si>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</si>
  <si>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</si>
  <si>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</si>
  <si>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</si>
  <si>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</si>
  <si>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</si>
  <si>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</si>
  <si>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</si>
  <si>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</si>
  <si>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</si>
  <si>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</si>
  <si>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</si>
  <si>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</si>
  <si>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</si>
  <si>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</si>
  <si>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</si>
  <si>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</si>
  <si>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</si>
  <si>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</si>
  <si>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</si>
  <si>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</si>
  <si>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</si>
  <si>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</si>
  <si>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</si>
  <si>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</si>
  <si>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</si>
  <si>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</si>
  <si>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</si>
  <si>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</si>
  <si>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</si>
  <si>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</si>
  <si>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</si>
  <si>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</si>
  <si>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</si>
  <si>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</si>
  <si>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</si>
  <si>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</si>
  <si>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</si>
  <si>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</si>
  <si>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</si>
  <si>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</si>
  <si>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</si>
  <si>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</si>
  <si>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</si>
  <si>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</si>
  <si>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</si>
  <si>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</si>
  <si>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</si>
  <si>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</si>
  <si>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</si>
  <si>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</si>
  <si>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</si>
  <si>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</si>
  <si>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</si>
  <si>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</si>
  <si>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</si>
  <si>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</si>
  <si>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</si>
  <si>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</si>
  <si>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</si>
  <si>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</si>
  <si>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</si>
  <si>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</si>
  <si>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</si>
  <si>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</si>
  <si>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</si>
  <si>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</si>
  <si>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</si>
  <si>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</si>
  <si>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</si>
  <si>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</si>
  <si>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</si>
  <si>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</si>
  <si>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</si>
  <si>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</si>
  <si>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</si>
  <si>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</si>
  <si>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</si>
  <si>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</si>
  <si>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</si>
  <si>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</si>
  <si>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</si>
  <si>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</si>
  <si>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</si>
  <si>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</si>
  <si>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</si>
  <si>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</si>
  <si>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</si>
  <si>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</si>
  <si>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</si>
  <si>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</si>
  <si>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</si>
  <si>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</si>
  <si>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</si>
  <si>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</si>
  <si>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</si>
  <si>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</si>
  <si>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</si>
  <si>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</si>
  <si>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</si>
  <si>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</si>
  <si>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</si>
  <si>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</si>
  <si>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</si>
  <si>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</si>
  <si>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</si>
  <si>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</si>
  <si>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</si>
  <si>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</si>
  <si>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</si>
  <si>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</si>
  <si>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</si>
  <si>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</si>
  <si>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</si>
  <si>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</si>
  <si>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</si>
  <si>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</si>
  <si>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</si>
  <si>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</si>
  <si>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</si>
  <si>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</si>
  <si>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</si>
  <si>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</si>
  <si>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</si>
  <si>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</si>
  <si>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</si>
  <si>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</si>
  <si>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</si>
  <si>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</si>
  <si>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</si>
  <si>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</si>
  <si>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</si>
  <si>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</si>
  <si>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</si>
  <si>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</si>
  <si>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</si>
  <si>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</si>
  <si>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</si>
  <si>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</si>
  <si>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</si>
  <si>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</si>
  <si>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</si>
  <si>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</si>
  <si>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</si>
  <si>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</si>
  <si>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</si>
  <si>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</si>
  <si>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</si>
  <si>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</si>
  <si>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</si>
  <si>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</si>
  <si>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</si>
  <si>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</si>
  <si>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</si>
  <si>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</si>
  <si>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</si>
  <si>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</si>
  <si>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</si>
  <si>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</si>
  <si>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</si>
  <si>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</si>
  <si>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</si>
  <si>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</si>
  <si>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</si>
  <si>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</si>
  <si>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</si>
  <si>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</si>
  <si>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</si>
  <si>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</si>
  <si>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</si>
  <si>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</si>
  <si>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</si>
  <si>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</si>
  <si>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</si>
  <si>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</si>
  <si>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</si>
  <si>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</si>
  <si>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</si>
  <si>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</si>
  <si>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</si>
  <si>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</si>
  <si>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</si>
  <si>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</si>
  <si>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</si>
  <si>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</si>
  <si>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</si>
  <si>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</si>
  <si>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</si>
  <si>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</si>
  <si>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</si>
  <si>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</si>
  <si>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</si>
  <si>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</si>
  <si>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</si>
  <si>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</si>
  <si>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</si>
  <si>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</si>
  <si>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</si>
  <si>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</si>
  <si>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</si>
  <si>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</si>
  <si>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</si>
  <si>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</si>
  <si>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</si>
  <si>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</si>
  <si>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</si>
  <si>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</si>
  <si>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</si>
  <si>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</si>
  <si>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</si>
  <si>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</si>
  <si>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</si>
  <si>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</si>
  <si>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</si>
  <si>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</si>
  <si>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</si>
  <si>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</si>
  <si>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</si>
  <si>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</si>
  <si>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</si>
  <si>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</si>
  <si>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</si>
  <si>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</si>
  <si>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</si>
  <si>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</si>
  <si>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</si>
  <si>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</si>
  <si>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</si>
  <si>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</si>
  <si>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</si>
  <si>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</si>
  <si>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</si>
  <si>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</si>
  <si>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</si>
  <si>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</si>
  <si>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</si>
  <si>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</si>
  <si>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</si>
  <si>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</si>
  <si>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</si>
  <si>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</si>
  <si>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</si>
  <si>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</si>
  <si>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</si>
  <si>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</si>
  <si>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</si>
  <si>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</si>
  <si>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</si>
  <si>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</si>
  <si>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</si>
  <si>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</si>
  <si>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</si>
  <si>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</si>
  <si>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</si>
  <si>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</si>
  <si>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</si>
  <si>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</si>
  <si>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</si>
  <si>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</si>
  <si>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</si>
  <si>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</si>
  <si>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</si>
  <si>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</si>
  <si>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</si>
  <si>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</si>
  <si>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</si>
  <si>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</si>
  <si>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</si>
  <si>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</si>
  <si>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</si>
  <si>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</si>
  <si>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</si>
  <si>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</si>
  <si>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</si>
  <si>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</si>
  <si>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</si>
  <si>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</si>
  <si>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</si>
  <si>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</si>
  <si>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</si>
  <si>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</si>
  <si>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</si>
  <si>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</si>
  <si>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</si>
  <si>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</si>
  <si>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</si>
  <si>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</si>
  <si>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</si>
  <si>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</si>
  <si>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</si>
  <si>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</si>
  <si>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</si>
  <si>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</si>
  <si>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</si>
  <si>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</si>
  <si>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</si>
  <si>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</si>
  <si>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</si>
  <si>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</si>
  <si>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</si>
  <si>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</si>
  <si>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</si>
  <si>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</si>
  <si>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</si>
  <si>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</si>
  <si>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</si>
  <si>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</si>
  <si>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</si>
  <si>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</si>
  <si>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</si>
  <si>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</si>
  <si>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</si>
  <si>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</si>
  <si>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</si>
  <si>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</si>
  <si>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</si>
  <si>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</si>
  <si>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</si>
  <si>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</si>
  <si>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</si>
  <si>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</si>
  <si>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</si>
  <si>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</si>
  <si>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</si>
  <si>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</si>
  <si>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</si>
  <si>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</si>
  <si>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</si>
  <si>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</si>
  <si>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</si>
  <si>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</si>
  <si>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</si>
  <si>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</si>
  <si>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</si>
  <si>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</si>
  <si>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</si>
  <si>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</si>
  <si>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</si>
  <si>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</si>
  <si>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</si>
  <si>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</si>
  <si>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</si>
  <si>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</si>
  <si>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</si>
  <si>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</si>
  <si>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</si>
  <si>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</si>
  <si>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</si>
  <si>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</si>
  <si>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</si>
  <si>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</si>
  <si>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</si>
  <si>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</si>
  <si>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</si>
  <si>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</si>
  <si>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</si>
  <si>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</si>
  <si>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</si>
  <si>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</si>
  <si>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</si>
  <si>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</si>
  <si>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</si>
  <si>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</si>
  <si>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</si>
  <si>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</si>
  <si>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</si>
  <si>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</si>
  <si>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</si>
  <si>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</si>
  <si>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</si>
  <si>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</si>
  <si>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</si>
  <si>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</si>
  <si>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</si>
  <si>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</si>
  <si>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</si>
  <si>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</si>
  <si>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</si>
  <si>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</si>
  <si>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</si>
  <si>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</si>
  <si>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</si>
  <si>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</si>
  <si>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</si>
  <si>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</si>
  <si>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</si>
  <si>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</si>
  <si>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</si>
  <si>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</si>
  <si>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</si>
  <si>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</si>
  <si>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</si>
  <si>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</si>
  <si>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</si>
  <si>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</si>
  <si>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</si>
  <si>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</si>
  <si>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</si>
  <si>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</si>
  <si>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</si>
  <si>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</si>
  <si>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</si>
  <si>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</si>
  <si>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</si>
  <si>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</si>
  <si>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</si>
  <si>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</si>
  <si>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</si>
  <si>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</si>
  <si>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</si>
  <si>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</si>
  <si>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</si>
  <si>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</si>
  <si>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</si>
  <si>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</si>
  <si>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</si>
  <si>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</si>
  <si>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</si>
  <si>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</si>
  <si>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</si>
  <si>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</si>
  <si>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</si>
  <si>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</si>
  <si>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</si>
  <si>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</si>
  <si>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</si>
  <si>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</si>
  <si>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</si>
  <si>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</si>
  <si>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</si>
  <si>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</si>
  <si>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</si>
  <si>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</si>
  <si>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</si>
  <si>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</si>
  <si>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</si>
  <si>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</si>
  <si>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</si>
  <si>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</si>
  <si>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</si>
  <si>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</si>
  <si>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</si>
  <si>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</si>
  <si>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</si>
  <si>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</si>
  <si>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</si>
  <si>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</si>
  <si>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</si>
  <si>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</si>
  <si>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</si>
  <si>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</si>
  <si>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</si>
  <si>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</si>
  <si>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</si>
  <si>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</si>
  <si>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</si>
  <si>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</si>
  <si>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</si>
  <si>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</si>
  <si>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</si>
  <si>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</si>
  <si>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</si>
  <si>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</si>
  <si>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</si>
  <si>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</si>
  <si>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</si>
  <si>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</si>
  <si>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</si>
  <si>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</si>
  <si>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</si>
  <si>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</si>
  <si>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</si>
  <si>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</si>
  <si>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</si>
  <si>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</si>
  <si>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</si>
  <si>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</si>
  <si>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</si>
  <si>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</si>
  <si>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</si>
  <si>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</si>
  <si>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</si>
  <si>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</si>
  <si>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</si>
  <si>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</si>
  <si>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</si>
  <si>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</si>
  <si>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</si>
  <si>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</si>
  <si>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</si>
  <si>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</si>
  <si>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</si>
  <si>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</si>
  <si>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</si>
  <si>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</si>
  <si>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</si>
  <si>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</si>
  <si>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</si>
  <si>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</si>
  <si>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</si>
  <si>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</si>
  <si>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</si>
  <si>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</si>
  <si>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</si>
  <si>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</si>
  <si>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</si>
  <si>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</si>
  <si>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</si>
  <si>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</si>
  <si>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</si>
  <si>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</si>
  <si>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</si>
  <si>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</si>
  <si>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</si>
  <si>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</si>
  <si>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</si>
  <si>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</si>
  <si>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</si>
  <si>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</si>
  <si>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</si>
  <si>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</si>
  <si>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</si>
  <si>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</si>
  <si>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</si>
  <si>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</si>
  <si>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</si>
  <si>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</si>
  <si>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</si>
  <si>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</si>
  <si>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</si>
  <si>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</si>
  <si>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</si>
  <si>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</si>
  <si>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</si>
  <si>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</si>
  <si>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</si>
  <si>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</si>
  <si>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</si>
  <si>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</si>
  <si>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</si>
  <si>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</si>
  <si>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</si>
  <si>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</si>
  <si>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</si>
  <si>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</si>
  <si>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</si>
  <si>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</si>
  <si>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</si>
  <si>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</si>
  <si>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</si>
  <si>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</si>
  <si>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</si>
  <si>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</si>
  <si>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</si>
  <si>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</si>
  <si>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</si>
  <si>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</si>
  <si>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</si>
  <si>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</si>
  <si>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</si>
  <si>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</si>
  <si>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</si>
  <si>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</si>
  <si>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</si>
  <si>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</si>
  <si>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</si>
  <si>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</si>
  <si>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</si>
  <si>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</si>
  <si>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</si>
  <si>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</si>
  <si>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</si>
  <si>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</si>
  <si>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</si>
  <si>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</si>
  <si>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</si>
  <si>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</si>
  <si>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</si>
  <si>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</si>
  <si>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</si>
  <si>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</si>
  <si>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</si>
  <si>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</si>
  <si>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</si>
  <si>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</si>
  <si>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</si>
  <si>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</si>
  <si>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</si>
  <si>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</si>
  <si>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</si>
  <si>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</si>
  <si>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</si>
  <si>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</si>
  <si>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</si>
  <si>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</si>
  <si>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</si>
  <si>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</si>
  <si>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</si>
  <si>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</si>
  <si>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</si>
  <si>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</si>
  <si>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</si>
  <si>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</si>
  <si>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</si>
  <si>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</si>
  <si>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</si>
  <si>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</si>
  <si>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</si>
  <si>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</si>
  <si>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</si>
  <si>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</si>
  <si>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</si>
  <si>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</si>
  <si>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</si>
  <si>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</si>
  <si>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</si>
  <si>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</si>
  <si>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</si>
  <si>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</si>
  <si>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</si>
  <si>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</si>
  <si>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</si>
  <si>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</si>
  <si>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</si>
  <si>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</si>
  <si>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</si>
  <si>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</si>
  <si>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</si>
  <si>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</si>
  <si>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</si>
  <si>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</si>
  <si>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</si>
  <si>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</si>
  <si>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</si>
  <si>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</si>
  <si>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</si>
  <si>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</si>
  <si>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</si>
  <si>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</si>
  <si>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</si>
  <si>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</si>
  <si>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</si>
  <si>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</si>
  <si>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</si>
  <si>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</si>
  <si>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</si>
  <si>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</si>
  <si>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</si>
  <si>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</si>
  <si>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</si>
  <si>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</si>
  <si>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</si>
  <si>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</si>
  <si>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</si>
  <si>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</si>
  <si>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</si>
  <si>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</si>
  <si>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</si>
  <si>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</si>
  <si>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</si>
  <si>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</si>
  <si>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</si>
  <si>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</si>
  <si>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</si>
  <si>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</si>
  <si>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</si>
  <si>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</si>
  <si>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</si>
  <si>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</si>
  <si>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</si>
  <si>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</si>
  <si>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</si>
  <si>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</si>
  <si>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</si>
  <si>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</si>
  <si>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</si>
  <si>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</si>
  <si>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</si>
  <si>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</si>
  <si>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</si>
  <si>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</si>
  <si>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</si>
  <si>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</si>
  <si>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</si>
  <si>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</si>
  <si>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</si>
  <si>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</si>
  <si>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</si>
  <si>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</si>
  <si>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</si>
  <si>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</si>
  <si>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</si>
  <si>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</si>
  <si>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</si>
  <si>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</si>
  <si>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</si>
  <si>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</si>
  <si>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</si>
  <si>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</si>
  <si>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</si>
  <si>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</si>
  <si>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</si>
  <si>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</si>
  <si>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</si>
  <si>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</si>
  <si>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</si>
  <si>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</si>
  <si>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</si>
  <si>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</si>
  <si>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</si>
  <si>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</si>
  <si>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</si>
  <si>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</si>
  <si>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</si>
  <si>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</si>
  <si>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</si>
  <si>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</si>
  <si>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</si>
  <si>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</si>
  <si>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</si>
  <si>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</si>
  <si>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</si>
  <si>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</si>
  <si>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</si>
  <si>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</si>
  <si>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</si>
  <si>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</si>
  <si>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</si>
  <si>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</si>
  <si>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</si>
  <si>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</si>
  <si>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</si>
  <si>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</si>
  <si>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</si>
  <si>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</si>
  <si>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</si>
  <si>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</si>
  <si>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</si>
  <si>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</si>
  <si>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</si>
  <si>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</si>
  <si>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</si>
  <si>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</si>
  <si>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</si>
  <si>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</si>
  <si>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</si>
  <si>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</si>
  <si>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</si>
  <si>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</si>
  <si>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</si>
  <si>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</si>
  <si>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</si>
  <si>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</si>
  <si>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</si>
  <si>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</si>
  <si>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</si>
  <si>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</si>
  <si>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</si>
  <si>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</si>
  <si>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</si>
  <si>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</si>
  <si>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</si>
  <si>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</si>
  <si>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</si>
  <si>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</si>
  <si>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</si>
  <si>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</si>
  <si>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</si>
  <si>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</si>
  <si>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</si>
  <si>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</si>
  <si>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</si>
  <si>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</si>
  <si>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</si>
  <si>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</si>
  <si>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</si>
  <si>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</si>
  <si>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</si>
  <si>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</si>
  <si>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</si>
  <si>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</si>
  <si>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</si>
  <si>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</si>
  <si>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</si>
  <si>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</si>
  <si>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</si>
  <si>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</si>
  <si>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</si>
  <si>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</si>
  <si>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</si>
  <si>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</si>
  <si>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</si>
  <si>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</si>
  <si>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</si>
  <si>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</si>
  <si>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</si>
  <si>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</si>
  <si>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</si>
  <si>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</si>
  <si>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</si>
  <si>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</si>
  <si>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</si>
  <si>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</si>
  <si>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</si>
  <si>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</si>
  <si>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</si>
  <si>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</si>
  <si>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</si>
  <si>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</si>
  <si>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</si>
  <si>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</si>
  <si>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</si>
  <si>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</si>
  <si>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</si>
  <si>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</si>
  <si>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</si>
  <si>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</si>
  <si>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</si>
  <si>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</si>
  <si>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</si>
  <si>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</si>
  <si>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</si>
  <si>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</si>
  <si>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</si>
  <si>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</si>
  <si>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</si>
  <si>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</si>
  <si>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</si>
  <si>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</si>
  <si>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</si>
  <si>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</si>
  <si>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</si>
  <si>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</si>
  <si>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</si>
  <si>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</si>
  <si>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</si>
  <si>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</si>
  <si>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</si>
  <si>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</si>
  <si>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</si>
  <si>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</si>
  <si>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</si>
  <si>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</si>
  <si>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</si>
  <si>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</si>
  <si>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</si>
  <si>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</si>
  <si>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</si>
  <si>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</si>
  <si>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</si>
  <si>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</si>
  <si>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</si>
  <si>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</si>
  <si>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</si>
  <si>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</si>
  <si>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</si>
  <si>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</si>
  <si>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</si>
  <si>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</si>
  <si>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</si>
  <si>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</si>
  <si>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</si>
  <si>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</si>
  <si>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</si>
  <si>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</si>
  <si>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</si>
  <si>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</si>
  <si>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</si>
  <si>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</si>
  <si>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</si>
  <si>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</si>
  <si>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</si>
  <si>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</si>
  <si>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</si>
  <si>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</si>
  <si>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</si>
  <si>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</si>
  <si>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</si>
  <si>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</si>
  <si>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</si>
  <si>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</si>
  <si>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</si>
  <si>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</si>
  <si>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</si>
  <si>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</si>
  <si>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</si>
  <si>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</si>
  <si>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</si>
  <si>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</si>
  <si>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</si>
  <si>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</si>
  <si>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</si>
  <si>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</si>
  <si>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</si>
  <si>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</si>
  <si>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</si>
  <si>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</si>
  <si>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</si>
  <si>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</si>
  <si>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</si>
  <si>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</si>
  <si>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</si>
  <si>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</si>
  <si>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</si>
  <si>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</si>
  <si>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</si>
  <si>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</si>
  <si>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</si>
  <si>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</si>
  <si>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</si>
  <si>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</si>
  <si>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</si>
  <si>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</si>
  <si>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</si>
  <si>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</si>
  <si>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</si>
  <si>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</si>
  <si>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</si>
  <si>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</si>
  <si>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</si>
  <si>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</si>
  <si>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</si>
  <si>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</si>
  <si>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</si>
  <si>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</si>
  <si>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</si>
  <si>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</si>
  <si>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</si>
  <si>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</si>
  <si>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</si>
  <si>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</si>
  <si>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</si>
  <si>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</si>
  <si>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</si>
  <si>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</si>
  <si>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</si>
  <si>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</si>
  <si>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</si>
  <si>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</si>
  <si>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</si>
  <si>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</si>
  <si>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</si>
  <si>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</si>
  <si>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</si>
  <si>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</si>
  <si>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</si>
  <si>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</si>
  <si>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</si>
  <si>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</si>
  <si>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</si>
  <si>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</si>
  <si>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</si>
  <si>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</si>
  <si>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</si>
  <si>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</si>
  <si>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</si>
  <si>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</si>
  <si>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</si>
  <si>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</si>
  <si>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</si>
  <si>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</si>
  <si>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</si>
  <si>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</si>
  <si>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</si>
  <si>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</si>
  <si>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</si>
  <si>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</si>
  <si>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</si>
  <si>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</si>
  <si>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</si>
  <si>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</si>
  <si>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</si>
  <si>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</si>
  <si>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</si>
  <si>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</si>
  <si>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</si>
  <si>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</si>
  <si>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</si>
  <si>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</si>
  <si>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</si>
  <si>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</si>
  <si>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</si>
  <si>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</si>
  <si>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</si>
  <si>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</si>
  <si>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</si>
  <si>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</si>
  <si>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</si>
  <si>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</si>
  <si>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</si>
  <si>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</si>
  <si>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</si>
  <si>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</si>
  <si>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</si>
  <si>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</si>
  <si>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</si>
  <si>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</si>
  <si>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</si>
  <si>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</si>
  <si>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</si>
  <si>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</si>
  <si>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</si>
  <si>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</si>
  <si>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</si>
  <si>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</si>
  <si>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</si>
  <si>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</si>
  <si>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</si>
  <si>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</si>
  <si>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</si>
  <si>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</si>
  <si>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</si>
  <si>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</si>
  <si>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</si>
  <si>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</si>
  <si>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</si>
  <si>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</si>
  <si>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</si>
  <si>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</si>
  <si>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</si>
  <si>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</si>
  <si>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</si>
  <si>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</si>
  <si>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</si>
  <si>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</si>
  <si>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</si>
  <si>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</si>
  <si>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</si>
  <si>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</si>
  <si>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</si>
  <si>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</si>
  <si>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</si>
  <si>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</si>
  <si>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</si>
  <si>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</si>
  <si>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</si>
  <si>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</si>
  <si>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</si>
  <si>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</si>
  <si>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</si>
  <si>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</si>
  <si>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</si>
  <si>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</si>
  <si>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</si>
  <si>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</si>
  <si>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</si>
  <si>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</si>
  <si>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</si>
  <si>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</si>
  <si>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</si>
  <si>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</si>
  <si>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</si>
  <si>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</si>
  <si>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</si>
  <si>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</si>
  <si>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</si>
  <si>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</si>
  <si>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</si>
  <si>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</si>
  <si>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</si>
  <si>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</si>
  <si>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</si>
  <si>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</si>
  <si>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</si>
  <si>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</si>
  <si>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</si>
  <si>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</si>
  <si>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</si>
  <si>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</si>
  <si>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</si>
  <si>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</si>
  <si>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</si>
  <si>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</si>
  <si>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</si>
  <si>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</si>
  <si>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</si>
  <si>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</si>
  <si>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</si>
  <si>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</si>
  <si>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</si>
  <si>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</si>
  <si>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</si>
  <si>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</si>
  <si>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</si>
  <si>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</si>
  <si>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</si>
  <si>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</si>
  <si>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</si>
  <si>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</si>
  <si>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</si>
  <si>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</si>
  <si>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</si>
  <si>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</si>
  <si>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</si>
  <si>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</si>
  <si>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</si>
  <si>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</si>
  <si>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</si>
  <si>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</si>
  <si>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</si>
  <si>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</si>
  <si>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</si>
  <si>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</si>
  <si>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</si>
  <si>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</si>
  <si>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</si>
  <si>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</si>
  <si>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</si>
  <si>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</si>
  <si>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</si>
  <si>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</si>
  <si>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</si>
  <si>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</si>
  <si>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</si>
  <si>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</si>
  <si>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</si>
  <si>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</si>
  <si>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</si>
  <si>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</si>
  <si>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</si>
  <si>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</si>
  <si>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</si>
  <si>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</si>
  <si>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</si>
  <si>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</si>
  <si>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</si>
  <si>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</si>
  <si>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</si>
  <si>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</si>
  <si>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</si>
  <si>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</si>
  <si>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</si>
  <si>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</si>
  <si>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</si>
  <si>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</si>
  <si>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</si>
  <si>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</si>
  <si>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</si>
  <si>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</si>
  <si>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</si>
  <si>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</si>
  <si>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</si>
  <si>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</si>
  <si>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</si>
  <si>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</si>
  <si>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</si>
  <si>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</si>
  <si>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</si>
  <si>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</si>
  <si>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</si>
  <si>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</si>
  <si>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</si>
  <si>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</si>
  <si>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</si>
  <si>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</si>
  <si>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</si>
  <si>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</si>
  <si>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</si>
  <si>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</si>
  <si>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</si>
  <si>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</si>
  <si>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</si>
  <si>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</si>
  <si>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</si>
  <si>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</si>
  <si>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</si>
  <si>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</si>
  <si>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</si>
  <si>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</si>
  <si>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</si>
  <si>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</si>
  <si>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</si>
  <si>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</si>
  <si>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</si>
  <si>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</si>
  <si>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</si>
  <si>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</si>
  <si>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</si>
  <si>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</si>
  <si>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</si>
  <si>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</si>
  <si>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</si>
  <si>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</si>
  <si>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</si>
  <si>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</si>
  <si>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</si>
  <si>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</si>
  <si>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</si>
  <si>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</si>
  <si>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</si>
  <si>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</si>
  <si>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</si>
  <si>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</si>
  <si>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</si>
  <si>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</si>
  <si>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</si>
  <si>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</si>
  <si>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</si>
  <si>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</si>
  <si>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</si>
  <si>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</si>
  <si>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</si>
  <si>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</si>
  <si>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</si>
  <si>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</si>
  <si>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</si>
  <si>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</si>
  <si>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</si>
  <si>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</si>
  <si>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</si>
  <si>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</si>
  <si>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</si>
  <si>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</si>
  <si>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</si>
  <si>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</si>
  <si>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</si>
  <si>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</si>
  <si>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</si>
  <si>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</si>
  <si>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</si>
  <si>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</si>
  <si>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</si>
  <si>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</si>
  <si>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</si>
  <si>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</si>
  <si>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</si>
  <si>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</si>
  <si>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</si>
  <si>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</si>
  <si>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</si>
  <si>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</si>
  <si>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</si>
  <si>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</si>
  <si>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</si>
  <si>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</si>
  <si>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</si>
  <si>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</si>
  <si>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</si>
  <si>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</si>
  <si>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</si>
  <si>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</si>
  <si>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</si>
  <si>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</si>
  <si>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</si>
  <si>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</si>
  <si>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</si>
  <si>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</si>
  <si>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</si>
  <si>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</si>
  <si>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</si>
  <si>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</si>
  <si>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</si>
  <si>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</si>
  <si>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</si>
  <si>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</si>
  <si>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</si>
  <si>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</si>
  <si>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</si>
  <si>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</si>
  <si>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</si>
  <si>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</si>
  <si>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</si>
  <si>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</si>
  <si>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</si>
  <si>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</si>
  <si>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</si>
  <si>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</si>
  <si>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</si>
  <si>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</si>
  <si>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</si>
  <si>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</si>
  <si>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</si>
  <si>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</si>
  <si>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</si>
  <si>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</si>
  <si>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</si>
  <si>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</si>
  <si>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</si>
  <si>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</si>
  <si>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</si>
  <si>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</si>
  <si>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</si>
  <si>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</si>
  <si>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</si>
  <si>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</si>
  <si>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</si>
  <si>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</si>
  <si>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</si>
  <si>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</si>
  <si>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</si>
  <si>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</si>
  <si>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</si>
  <si>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</si>
  <si>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</si>
  <si>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</si>
  <si>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</si>
  <si>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</si>
  <si>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</si>
  <si>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</si>
  <si>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</si>
  <si>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</si>
  <si>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</si>
  <si>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</si>
  <si>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</si>
  <si>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</si>
  <si>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</si>
  <si>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</si>
  <si>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</si>
  <si>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</si>
  <si>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</si>
  <si>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</si>
  <si>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</si>
  <si>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</si>
  <si>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</si>
  <si>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</si>
  <si>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</si>
  <si>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</si>
  <si>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</si>
  <si>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</si>
  <si>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</si>
  <si>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</si>
  <si>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</si>
  <si>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</si>
  <si>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</si>
  <si>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</si>
  <si>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</si>
  <si>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</si>
  <si>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</si>
  <si>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</si>
  <si>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</si>
  <si>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</si>
  <si>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</si>
  <si>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</si>
  <si>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</si>
  <si>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</si>
  <si>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</si>
  <si>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</si>
  <si>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</si>
  <si>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</si>
  <si>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</si>
  <si>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</si>
  <si>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</si>
  <si>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</si>
  <si>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</si>
  <si>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</si>
  <si>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</si>
  <si>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</si>
  <si>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</si>
  <si>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</si>
  <si>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</si>
  <si>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</si>
  <si>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</si>
  <si>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</si>
  <si>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</si>
  <si>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</si>
  <si>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</si>
  <si>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</si>
  <si>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</si>
  <si>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</si>
  <si>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</si>
  <si>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</si>
  <si>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</si>
  <si>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</si>
  <si>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</si>
  <si>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</si>
  <si>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</si>
  <si>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</si>
  <si>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</si>
  <si>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</si>
  <si>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</si>
  <si>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</si>
  <si>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</si>
  <si>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</si>
  <si>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</si>
  <si>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</si>
  <si>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</si>
  <si>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</si>
  <si>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</si>
  <si>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</si>
  <si>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</si>
  <si>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</si>
  <si>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</si>
  <si>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</si>
  <si>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</si>
  <si>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</si>
  <si>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</si>
  <si>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</si>
  <si>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</si>
  <si>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</si>
  <si>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</si>
  <si>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</si>
  <si>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</si>
  <si>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</si>
  <si>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</si>
  <si>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</si>
  <si>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</si>
  <si>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</si>
  <si>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</si>
  <si>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</si>
  <si>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</si>
  <si>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</si>
  <si>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</si>
  <si>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</si>
  <si>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</si>
  <si>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</si>
  <si>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</si>
  <si>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</si>
  <si>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</si>
  <si>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</si>
  <si>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</si>
  <si>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</si>
  <si>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</si>
  <si>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</si>
  <si>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</si>
  <si>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</si>
  <si>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</si>
  <si>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</si>
  <si>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</si>
  <si>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</si>
  <si>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</si>
  <si>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</si>
  <si>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</si>
  <si>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</si>
  <si>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</si>
  <si>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</si>
  <si>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</si>
  <si>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</si>
  <si>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</si>
  <si>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</si>
  <si>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</si>
  <si>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</si>
  <si>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</si>
  <si>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</si>
  <si>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</si>
  <si>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</si>
  <si>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</si>
  <si>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</si>
  <si>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</si>
  <si>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</si>
  <si>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</si>
  <si>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</si>
  <si>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</si>
  <si>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</si>
  <si>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</si>
  <si>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</si>
  <si>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</si>
  <si>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</si>
  <si>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</si>
  <si>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</si>
  <si>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</si>
  <si>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</si>
  <si>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</si>
  <si>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</si>
  <si>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</si>
  <si>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</si>
  <si>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</si>
  <si>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</si>
  <si>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</si>
  <si>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</si>
  <si>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</si>
  <si>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</si>
  <si>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</si>
  <si>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</si>
  <si>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</si>
  <si>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</si>
  <si>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</si>
  <si>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</si>
  <si>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</si>
  <si>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</si>
  <si>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</si>
  <si>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</si>
  <si>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</si>
  <si>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</si>
  <si>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</si>
  <si>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</si>
  <si>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</si>
  <si>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</si>
  <si>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</si>
  <si>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</si>
  <si>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</si>
  <si>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</si>
  <si>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</si>
  <si>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</si>
  <si>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</si>
  <si>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</si>
  <si>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</si>
  <si>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</si>
  <si>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</si>
  <si>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</si>
  <si>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</si>
  <si>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</si>
  <si>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</si>
  <si>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</si>
  <si>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</si>
  <si>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</si>
  <si>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</si>
  <si>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</si>
  <si>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</si>
  <si>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</si>
  <si>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</si>
  <si>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</si>
  <si>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</si>
  <si>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</si>
  <si>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</si>
  <si>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</si>
  <si>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</si>
  <si>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</si>
  <si>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</si>
  <si>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</si>
  <si>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</si>
  <si>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</si>
  <si>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</si>
  <si>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</si>
  <si>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</si>
  <si>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</si>
  <si>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</si>
  <si>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</si>
  <si>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</si>
  <si>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</si>
  <si>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</si>
  <si>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</si>
  <si>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</si>
  <si>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</si>
  <si>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</si>
  <si>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</si>
  <si>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</si>
  <si>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</si>
  <si>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</si>
  <si>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</si>
  <si>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</si>
  <si>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</si>
  <si>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</si>
  <si>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</si>
  <si>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</si>
  <si>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</si>
  <si>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</si>
  <si>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</si>
  <si>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</si>
  <si>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</si>
  <si>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</si>
  <si>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</si>
  <si>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</si>
  <si>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</si>
  <si>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</si>
  <si>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</si>
  <si>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</si>
  <si>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</si>
  <si>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</si>
  <si>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</si>
  <si>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</si>
  <si>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</si>
  <si>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</si>
  <si>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</si>
  <si>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</si>
  <si>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</si>
  <si>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</si>
  <si>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</si>
  <si>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</si>
  <si>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</si>
  <si>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</si>
  <si>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</si>
  <si>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</si>
  <si>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</si>
  <si>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</si>
  <si>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</si>
  <si>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</si>
  <si>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</si>
  <si>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</si>
  <si>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</si>
  <si>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</si>
  <si>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</si>
  <si>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</si>
  <si>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</si>
  <si>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</si>
  <si>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</si>
  <si>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</si>
  <si>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</si>
  <si>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</si>
  <si>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</si>
  <si>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</si>
  <si>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</si>
  <si>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</si>
  <si>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</si>
  <si>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</si>
  <si>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</si>
  <si>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</si>
  <si>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</si>
  <si>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</si>
  <si>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</si>
  <si>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</si>
  <si>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</si>
  <si>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</si>
  <si>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</si>
  <si>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</si>
  <si>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</si>
  <si>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</si>
  <si>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</si>
  <si>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</si>
  <si>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</si>
  <si>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</si>
  <si>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</si>
  <si>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</si>
  <si>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</si>
  <si>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</si>
  <si>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</si>
  <si>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</si>
  <si>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</si>
  <si>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</si>
  <si>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</si>
  <si>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</si>
  <si>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</si>
  <si>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</si>
  <si>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</si>
  <si>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</si>
  <si>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</si>
  <si>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</si>
  <si>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</si>
  <si>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</si>
  <si>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</si>
  <si>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</si>
  <si>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</si>
  <si>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</si>
  <si>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</si>
  <si>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</si>
  <si>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</si>
  <si>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</si>
  <si>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</si>
  <si>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</si>
  <si>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</si>
  <si>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</si>
  <si>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</si>
  <si>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</si>
  <si>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</si>
  <si>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</si>
  <si>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</si>
  <si>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</si>
  <si>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</si>
  <si>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</si>
  <si>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</si>
  <si>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</si>
  <si>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</si>
  <si>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</si>
  <si>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</si>
  <si>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</si>
  <si>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</si>
  <si>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</si>
  <si>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</si>
  <si>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</si>
  <si>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</si>
  <si>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</si>
  <si>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</si>
  <si>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</si>
  <si>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</si>
  <si>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</si>
  <si>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</si>
  <si>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</si>
  <si>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</si>
  <si>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</si>
  <si>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</si>
  <si>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</si>
  <si>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</si>
  <si>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</si>
  <si>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</si>
  <si>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</si>
  <si>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</si>
  <si>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</si>
  <si>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</si>
  <si>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</si>
  <si>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</si>
  <si>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</si>
  <si>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</si>
  <si>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</si>
  <si>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</si>
  <si>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</si>
  <si>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</si>
  <si>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</si>
  <si>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</si>
  <si>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</si>
  <si>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</si>
  <si>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</si>
  <si>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</si>
  <si>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</si>
  <si>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</si>
  <si>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</si>
  <si>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</si>
  <si>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</si>
  <si>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</si>
  <si>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</si>
  <si>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</si>
  <si>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</si>
  <si>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</si>
  <si>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</si>
  <si>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</si>
  <si>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</si>
  <si>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</si>
  <si>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</si>
  <si>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</si>
  <si>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</si>
  <si>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</si>
  <si>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</si>
  <si>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</si>
  <si>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</si>
  <si>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</si>
  <si>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</si>
  <si>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</si>
  <si>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</si>
  <si>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</si>
  <si>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</si>
  <si>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</si>
  <si>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</si>
  <si>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</si>
  <si>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</si>
  <si>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</si>
  <si>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</si>
  <si>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</si>
  <si>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</si>
  <si>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</si>
  <si>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</si>
  <si>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</si>
  <si>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</si>
  <si>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</si>
  <si>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</si>
  <si>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</si>
  <si>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</si>
  <si>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</si>
  <si>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</si>
  <si>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</si>
  <si>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</si>
  <si>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</si>
  <si>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</si>
  <si>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</si>
  <si>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</si>
  <si>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</si>
  <si>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</si>
  <si>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</si>
  <si>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</si>
  <si>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</si>
  <si>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</si>
  <si>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</si>
  <si>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</si>
  <si>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</si>
  <si>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</si>
  <si>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</si>
  <si>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</si>
  <si>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</si>
  <si>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</si>
  <si>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</si>
  <si>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</si>
  <si>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</si>
  <si>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</si>
  <si>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</si>
  <si>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</si>
  <si>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</si>
  <si>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</si>
  <si>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</si>
  <si>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</si>
  <si>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</si>
  <si>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</si>
  <si>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</si>
  <si>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</si>
  <si>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</si>
  <si>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</si>
  <si>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</si>
  <si>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</si>
  <si>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</si>
  <si>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</si>
  <si>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</si>
  <si>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</si>
  <si>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</si>
  <si>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</si>
  <si>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</si>
  <si>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</si>
  <si>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</si>
  <si>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</si>
  <si>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</si>
  <si>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</si>
  <si>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</si>
  <si>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</si>
  <si>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</si>
  <si>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</si>
  <si>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</si>
  <si>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</si>
  <si>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</si>
  <si>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</si>
  <si>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</si>
  <si>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</si>
  <si>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</si>
  <si>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</si>
  <si>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</si>
  <si>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</si>
  <si>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</si>
  <si>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</si>
  <si>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</si>
  <si>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</si>
  <si>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</si>
  <si>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</si>
  <si>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</si>
  <si>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</si>
  <si>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</si>
  <si>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</si>
  <si>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</si>
  <si>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</si>
  <si>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</si>
  <si>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</si>
  <si>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</si>
  <si>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</si>
  <si>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</si>
  <si>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</si>
  <si>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</si>
  <si>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</si>
  <si>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</si>
  <si>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</si>
  <si>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</si>
  <si>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</si>
  <si>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</si>
  <si>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</si>
  <si>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</si>
  <si>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</si>
  <si>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</si>
  <si>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</si>
  <si>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</si>
  <si>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</si>
  <si>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</si>
  <si>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</si>
  <si>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</si>
  <si>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</si>
  <si>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</si>
  <si>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</si>
  <si>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</si>
  <si>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</si>
  <si>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</si>
  <si>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</si>
  <si>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</si>
  <si>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</si>
  <si>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</si>
  <si>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</si>
  <si>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</si>
  <si>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</si>
  <si>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</si>
  <si>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</si>
  <si>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</si>
  <si>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</si>
  <si>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</si>
  <si>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</si>
  <si>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</si>
  <si>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</si>
  <si>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</si>
  <si>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</si>
  <si>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</si>
  <si>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</si>
  <si>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</si>
  <si>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</si>
  <si>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</si>
  <si>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</si>
  <si>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</si>
  <si>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</si>
  <si>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</si>
  <si>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</si>
  <si>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</si>
  <si>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</si>
  <si>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</si>
  <si>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</si>
  <si>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</si>
  <si>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</si>
  <si>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</si>
  <si>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</si>
  <si>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</si>
  <si>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</si>
  <si>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</si>
  <si>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</si>
  <si>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</si>
  <si>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</si>
  <si>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</si>
  <si>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</si>
  <si>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</si>
  <si>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</si>
  <si>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</si>
  <si>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</si>
  <si>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</si>
  <si>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</si>
  <si>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</si>
  <si>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</si>
  <si>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</si>
  <si>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</si>
  <si>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</si>
  <si>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</si>
  <si>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</si>
  <si>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</si>
  <si>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</si>
  <si>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</si>
  <si>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</si>
  <si>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</si>
  <si>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</si>
  <si>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</si>
  <si>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</si>
  <si>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</si>
  <si>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</si>
  <si>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</si>
  <si>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</si>
  <si>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</si>
  <si>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</si>
  <si>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</si>
  <si>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</si>
  <si>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</si>
  <si>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</si>
  <si>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</si>
  <si>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</si>
  <si>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</si>
  <si>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</si>
  <si>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</si>
  <si>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</si>
  <si>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</si>
  <si>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</si>
  <si>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</si>
  <si>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</si>
  <si>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</si>
  <si>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</si>
  <si>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</si>
  <si>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</si>
  <si>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</si>
  <si>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</si>
  <si>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</si>
  <si>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</si>
  <si>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</si>
  <si>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</si>
  <si>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</si>
  <si>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</si>
  <si>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</si>
  <si>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</si>
  <si>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</si>
  <si>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</si>
  <si>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</si>
  <si>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</si>
  <si>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</si>
  <si>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</si>
  <si>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</si>
  <si>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</si>
  <si>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</si>
  <si>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</si>
  <si>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</si>
  <si>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</si>
  <si>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</si>
  <si>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</si>
  <si>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</si>
  <si>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</si>
  <si>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</si>
  <si>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</si>
  <si>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</si>
  <si>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</si>
  <si>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</si>
  <si>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</si>
  <si>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</si>
  <si>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</si>
  <si>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</si>
  <si>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</si>
  <si>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</si>
  <si>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</si>
  <si>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</si>
  <si>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</si>
  <si>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</si>
  <si>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</si>
  <si>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</si>
  <si>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</si>
  <si>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</si>
  <si>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</si>
  <si>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</si>
  <si>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</si>
  <si>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</si>
  <si>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</si>
  <si>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</si>
  <si>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</si>
  <si>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</si>
  <si>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</si>
  <si>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</si>
  <si>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</si>
  <si>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</si>
  <si>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</si>
  <si>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</si>
  <si>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</si>
  <si>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</si>
  <si>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</si>
  <si>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</si>
  <si>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</si>
  <si>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</si>
  <si>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</si>
  <si>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</si>
  <si>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</si>
  <si>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</si>
  <si>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</si>
  <si>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</si>
  <si>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</si>
  <si>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</si>
  <si>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</si>
  <si>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</si>
  <si>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</si>
  <si>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</si>
  <si>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</si>
  <si>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</si>
  <si>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</si>
  <si>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</si>
  <si>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</si>
  <si>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</si>
  <si>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</si>
  <si>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</si>
  <si>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</si>
  <si>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</si>
  <si>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</si>
  <si>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</si>
  <si>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</si>
  <si>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</si>
  <si>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</si>
  <si>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</si>
  <si>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</si>
  <si>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</si>
  <si>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</si>
  <si>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</si>
  <si>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</si>
  <si>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</si>
  <si>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</si>
  <si>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</si>
  <si>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</si>
  <si>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</si>
  <si>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</si>
  <si>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</si>
  <si>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</si>
  <si>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</si>
  <si>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</si>
  <si>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</si>
  <si>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</si>
  <si>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</si>
  <si>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</si>
  <si>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</si>
  <si>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</si>
  <si>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</si>
  <si>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</si>
  <si>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</si>
  <si>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</si>
  <si>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</si>
  <si>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</si>
  <si>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</si>
  <si>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</si>
  <si>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</si>
  <si>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</si>
  <si>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</si>
  <si>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</si>
  <si>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</si>
  <si>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</si>
  <si>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</si>
  <si>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</si>
  <si>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</si>
  <si>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</si>
  <si>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</si>
  <si>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</si>
  <si>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</si>
  <si>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</si>
  <si>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</si>
  <si>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</si>
  <si>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</si>
  <si>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</si>
  <si>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</si>
  <si>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</si>
  <si>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</si>
  <si>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</si>
  <si>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</si>
  <si>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</si>
  <si>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</si>
  <si>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</si>
  <si>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</si>
  <si>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</si>
  <si>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</si>
  <si>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</si>
  <si>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</si>
  <si>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</si>
  <si>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</si>
  <si>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</si>
  <si>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</si>
  <si>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</si>
  <si>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</si>
  <si>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</si>
  <si>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</si>
  <si>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</si>
  <si>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</si>
  <si>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</si>
  <si>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</si>
  <si>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</si>
  <si>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</si>
  <si>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</si>
  <si>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</si>
  <si>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</si>
  <si>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</si>
  <si>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</si>
  <si>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</si>
  <si>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</si>
  <si>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</si>
  <si>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</si>
  <si>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</si>
  <si>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</si>
  <si>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</si>
  <si>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</si>
  <si>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</si>
  <si>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</si>
  <si>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</si>
  <si>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</si>
  <si>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</si>
  <si>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</si>
  <si>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</si>
  <si>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</si>
  <si>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</si>
  <si>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</si>
  <si>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</si>
  <si>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</si>
  <si>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</si>
  <si>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</si>
  <si>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</si>
  <si>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</si>
  <si>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</si>
  <si>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</si>
  <si>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</si>
  <si>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</si>
  <si>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</si>
  <si>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</si>
  <si>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</si>
  <si>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</si>
  <si>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</si>
  <si>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</si>
  <si>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</si>
  <si>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</si>
  <si>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</si>
  <si>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</si>
  <si>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</si>
  <si>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</si>
  <si>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</si>
  <si>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</si>
  <si>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</si>
  <si>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</si>
  <si>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</si>
  <si>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</si>
  <si>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</si>
  <si>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</si>
  <si>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</si>
  <si>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</si>
  <si>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</si>
  <si>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</si>
  <si>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</si>
  <si>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</si>
  <si>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</si>
  <si>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</si>
  <si>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</si>
  <si>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</si>
  <si>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</si>
  <si>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</si>
  <si>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</si>
  <si>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</si>
  <si>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</si>
  <si>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</si>
  <si>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</si>
  <si>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</si>
  <si>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</si>
  <si>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</si>
  <si>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</si>
  <si>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</si>
  <si>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</si>
  <si>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</si>
  <si>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</si>
  <si>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</si>
  <si>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</si>
  <si>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</si>
  <si>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</si>
  <si>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</si>
  <si>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</si>
  <si>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</si>
  <si>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</si>
  <si>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</si>
  <si>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</si>
  <si>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</si>
  <si>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</si>
  <si>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</si>
  <si>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</si>
  <si>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</si>
  <si>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</si>
  <si>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</si>
  <si>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</si>
  <si>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</si>
  <si>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</si>
  <si>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</si>
  <si>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</si>
  <si>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</si>
  <si>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</si>
  <si>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</si>
  <si>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</si>
  <si>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</si>
  <si>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</si>
  <si>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</si>
  <si>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</si>
  <si>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</si>
  <si>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</si>
  <si>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</si>
  <si>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</si>
  <si>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</si>
  <si>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</si>
  <si>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</si>
  <si>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</si>
  <si>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</si>
  <si>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</si>
  <si>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</si>
  <si>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</si>
  <si>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</si>
  <si>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</si>
  <si>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</si>
  <si>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</si>
  <si>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</si>
  <si>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</si>
  <si>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</si>
  <si>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</si>
  <si>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</si>
  <si>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</si>
  <si>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</si>
  <si>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</si>
  <si>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</si>
  <si>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</si>
  <si>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</si>
  <si>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</si>
  <si>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</si>
  <si>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</si>
  <si>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</si>
  <si>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</si>
  <si>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</si>
  <si>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</si>
  <si>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</si>
  <si>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</si>
  <si>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</si>
  <si>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</si>
  <si>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</si>
  <si>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</si>
  <si>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</si>
  <si>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</si>
  <si>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</si>
  <si>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</si>
  <si>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</si>
  <si>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</si>
  <si>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</si>
  <si>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</si>
  <si>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</si>
  <si>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</si>
  <si>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</si>
  <si>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</si>
  <si>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</si>
  <si>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</si>
  <si>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</si>
  <si>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</si>
  <si>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</si>
  <si>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</si>
  <si>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</si>
  <si>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</si>
  <si>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</si>
  <si>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</si>
  <si>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</si>
  <si>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</si>
  <si>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</si>
  <si>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</si>
  <si>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</si>
  <si>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</si>
  <si>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</si>
  <si>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</si>
  <si>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</si>
  <si>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</si>
  <si>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</si>
  <si>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</si>
  <si>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</si>
  <si>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</si>
  <si>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</si>
  <si>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</si>
  <si>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</si>
  <si>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</si>
  <si>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</si>
  <si>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</si>
  <si>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</si>
  <si>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</si>
  <si>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</si>
  <si>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</si>
  <si>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</si>
  <si>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</si>
  <si>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</si>
  <si>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</si>
  <si>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</si>
  <si>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</si>
  <si>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</si>
  <si>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</si>
  <si>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</si>
  <si>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</si>
  <si>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</si>
  <si>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</si>
  <si>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</si>
  <si>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</si>
  <si>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</si>
  <si>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</si>
  <si>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</si>
  <si>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</si>
  <si>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</si>
  <si>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</si>
  <si>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</si>
  <si>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</si>
  <si>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</si>
  <si>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</si>
  <si>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</si>
  <si>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</si>
  <si>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</si>
  <si>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</si>
  <si>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</si>
  <si>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</si>
  <si>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</si>
  <si>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</si>
  <si>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</si>
  <si>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</si>
  <si>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</si>
  <si>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</si>
  <si>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</si>
  <si>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</si>
  <si>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</si>
  <si>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</si>
  <si>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</si>
  <si>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</si>
  <si>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</si>
  <si>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</si>
  <si>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</si>
  <si>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</si>
  <si>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</si>
  <si>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</si>
  <si>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</si>
  <si>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</si>
  <si>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</si>
  <si>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</si>
  <si>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</si>
  <si>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</si>
  <si>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</si>
  <si>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</si>
  <si>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</si>
  <si>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</si>
  <si>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</si>
  <si>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</si>
  <si>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</si>
  <si>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</si>
  <si>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</si>
  <si>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</si>
  <si>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</si>
  <si>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</si>
  <si>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</si>
  <si>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</si>
  <si>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</si>
  <si>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</si>
  <si>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</si>
  <si>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</si>
  <si>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</si>
  <si>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</si>
  <si>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</si>
  <si>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</si>
  <si>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</si>
  <si>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</si>
  <si>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</si>
  <si>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</si>
  <si>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</si>
  <si>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</si>
  <si>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</si>
  <si>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</si>
  <si>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</si>
  <si>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</si>
  <si>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</si>
  <si>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</si>
  <si>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</si>
  <si>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</si>
  <si>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</si>
  <si>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</si>
  <si>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</si>
  <si>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</si>
  <si>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</si>
  <si>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</si>
  <si>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</si>
  <si>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</si>
  <si>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</si>
  <si>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</si>
  <si>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</si>
  <si>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</si>
  <si>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</si>
  <si>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</si>
  <si>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</si>
  <si>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</si>
  <si>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</si>
  <si>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</si>
  <si>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</si>
  <si>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</si>
  <si>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</si>
  <si>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</si>
  <si>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</si>
  <si>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</si>
  <si>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</si>
  <si>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</si>
  <si>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</si>
  <si>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</si>
  <si>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</si>
  <si>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</si>
  <si>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</si>
  <si>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</si>
  <si>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</si>
  <si>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</si>
  <si>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</si>
  <si>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</si>
  <si>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</si>
  <si>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</si>
  <si>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</si>
  <si>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</si>
  <si>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</si>
  <si>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</si>
  <si>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</si>
  <si>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</si>
  <si>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</si>
  <si>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</si>
  <si>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</si>
  <si>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</si>
  <si>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</si>
  <si>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</si>
  <si>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</si>
  <si>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</si>
  <si>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</si>
  <si>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</si>
  <si>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</si>
  <si>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</si>
  <si>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</si>
  <si>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</si>
  <si>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</si>
  <si>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</si>
  <si>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</si>
  <si>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</si>
  <si>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</si>
  <si>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</si>
  <si>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</si>
  <si>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</si>
  <si>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</si>
  <si>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</si>
  <si>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</si>
  <si>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</si>
  <si>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</si>
  <si>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</si>
  <si>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</si>
  <si>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</si>
  <si>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</si>
  <si>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</si>
  <si>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</si>
  <si>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</si>
  <si>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</si>
  <si>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</si>
  <si>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</si>
  <si>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</si>
  <si>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</si>
  <si>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</si>
  <si>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</si>
  <si>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</si>
  <si>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</si>
  <si>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</si>
  <si>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</si>
  <si>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</si>
  <si>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</si>
  <si>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</si>
  <si>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</si>
  <si>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</si>
  <si>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</si>
  <si>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</si>
  <si>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</si>
  <si>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</si>
  <si>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</si>
  <si>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</si>
  <si>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</si>
  <si>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</si>
  <si>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</si>
  <si>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</si>
  <si>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</si>
  <si>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</si>
  <si>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</si>
  <si>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</si>
  <si>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</si>
  <si>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</si>
  <si>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</si>
  <si>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</si>
  <si>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</si>
  <si>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</si>
  <si>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</si>
  <si>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</si>
  <si>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</si>
  <si>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</si>
  <si>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</si>
  <si>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</si>
  <si>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</si>
  <si>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</si>
  <si>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</si>
  <si>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</si>
  <si>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</si>
  <si>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</si>
  <si>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</si>
  <si>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</si>
  <si>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</si>
  <si>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</si>
  <si>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</si>
  <si>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</si>
  <si>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</si>
  <si>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</si>
  <si>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</si>
  <si>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</si>
  <si>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</si>
  <si>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</si>
  <si>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</si>
  <si>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</si>
  <si>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</si>
  <si>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</si>
  <si>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</si>
  <si>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</si>
  <si>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</si>
  <si>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</si>
  <si>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</si>
  <si>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</si>
  <si>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</si>
  <si>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</si>
  <si>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</si>
  <si>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</si>
  <si>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</si>
  <si>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</si>
  <si>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</si>
  <si>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</si>
  <si>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</si>
  <si>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</si>
  <si>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</si>
  <si>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</si>
  <si>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</si>
  <si>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</si>
  <si>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</si>
  <si>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</si>
  <si>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</si>
  <si>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</si>
  <si>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</si>
  <si>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</si>
  <si>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</si>
  <si>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</si>
  <si>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</si>
  <si>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</si>
  <si>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</si>
  <si>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</si>
  <si>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</si>
  <si>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</si>
  <si>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</si>
  <si>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</si>
  <si>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</si>
  <si>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</si>
  <si>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</si>
  <si>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</si>
  <si>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</si>
  <si>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</si>
  <si>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</si>
  <si>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</si>
  <si>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</si>
  <si>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</si>
  <si>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</si>
  <si>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</si>
  <si>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</si>
  <si>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</si>
  <si>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</si>
  <si>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</si>
  <si>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</si>
  <si>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</si>
  <si>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</si>
  <si>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</si>
  <si>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</si>
  <si>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</si>
  <si>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</si>
  <si>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</si>
  <si>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</si>
  <si>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</si>
  <si>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</si>
  <si>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</si>
  <si>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</si>
  <si>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</si>
  <si>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</si>
  <si>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</si>
  <si>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</si>
  <si>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</si>
  <si>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</si>
  <si>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</si>
  <si>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</si>
  <si>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</si>
  <si>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</si>
  <si>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</si>
  <si>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</si>
  <si>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</si>
  <si>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</si>
  <si>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</si>
  <si>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</si>
  <si>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</si>
  <si>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</si>
  <si>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</si>
  <si>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</si>
  <si>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</si>
  <si>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</si>
  <si>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</si>
  <si>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</si>
  <si>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</si>
  <si>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</si>
  <si>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</si>
  <si>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</si>
  <si>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</si>
  <si>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</si>
  <si>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</si>
  <si>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</si>
  <si>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</si>
  <si>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</si>
  <si>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</si>
  <si>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</si>
  <si>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</si>
  <si>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</si>
  <si>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</si>
  <si>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</si>
  <si>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</si>
  <si>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</si>
  <si>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</si>
  <si>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</si>
  <si>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</si>
  <si>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</si>
  <si>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</si>
  <si>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</si>
  <si>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</si>
  <si>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</si>
  <si>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</si>
  <si>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</si>
  <si>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</si>
  <si>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</si>
  <si>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</si>
  <si>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</si>
  <si>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</si>
  <si>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</si>
  <si>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</si>
  <si>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</si>
  <si>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</si>
  <si>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</si>
  <si>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</si>
  <si>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</si>
  <si>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</si>
  <si>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</si>
  <si>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</si>
  <si>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</si>
  <si>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</si>
  <si>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</si>
  <si>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</si>
  <si>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</si>
  <si>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</si>
  <si>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</si>
  <si>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</si>
  <si>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</si>
  <si>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</si>
  <si>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</si>
  <si>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</si>
  <si>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</si>
  <si>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</si>
  <si>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</si>
  <si>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</si>
  <si>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</si>
  <si>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</si>
  <si>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</si>
  <si>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</si>
  <si>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</si>
  <si>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</si>
  <si>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</si>
  <si>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</si>
  <si>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</si>
  <si>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</si>
  <si>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</si>
  <si>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</si>
  <si>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</si>
  <si>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</si>
  <si>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</si>
  <si>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</si>
  <si>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</si>
  <si>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</si>
  <si>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</si>
  <si>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</si>
  <si>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</si>
  <si>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</si>
  <si>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</si>
  <si>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</si>
  <si>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</si>
  <si>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</si>
  <si>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</si>
  <si>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</si>
  <si>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</si>
  <si>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</si>
  <si>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</si>
  <si>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</si>
  <si>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</si>
  <si>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</si>
  <si>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</si>
  <si>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</si>
  <si>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</si>
  <si>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</si>
  <si>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</si>
  <si>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</si>
  <si>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</si>
  <si>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</si>
  <si>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</si>
  <si>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</si>
  <si>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</si>
  <si>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</si>
  <si>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</si>
  <si>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</si>
  <si>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</si>
  <si>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</si>
  <si>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</si>
  <si>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</si>
  <si>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</si>
  <si>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</si>
  <si>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</si>
  <si>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</si>
  <si>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</si>
  <si>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</si>
  <si>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</si>
  <si>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</si>
  <si>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</si>
  <si>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</si>
  <si>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</si>
  <si>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</si>
  <si>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</si>
  <si>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</si>
  <si>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</si>
  <si>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</si>
  <si>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</si>
  <si>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</si>
  <si>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</si>
  <si>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</si>
  <si>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</si>
  <si>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</si>
  <si>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</si>
  <si>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</si>
  <si>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</si>
  <si>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</si>
  <si>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</si>
  <si>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</si>
  <si>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</si>
  <si>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</si>
  <si>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</si>
  <si>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</si>
  <si>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</si>
  <si>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</si>
  <si>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</si>
  <si>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</si>
  <si>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</si>
  <si>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</si>
  <si>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</si>
  <si>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</si>
  <si>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</si>
  <si>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</si>
  <si>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</si>
  <si>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</si>
  <si>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</si>
  <si>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</si>
  <si>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</si>
  <si>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</si>
  <si>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</si>
  <si>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</si>
  <si>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</si>
  <si>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</si>
  <si>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</si>
  <si>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</si>
  <si>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</si>
  <si>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</si>
  <si>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</si>
  <si>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</si>
  <si>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</si>
  <si>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</si>
  <si>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</si>
  <si>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</si>
  <si>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</si>
  <si>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</si>
  <si>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</si>
  <si>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</si>
  <si>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</si>
  <si>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</si>
  <si>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</si>
  <si>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</si>
  <si>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</si>
  <si>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</si>
  <si>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</si>
  <si>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</si>
  <si>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</si>
  <si>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</si>
  <si>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</si>
  <si>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</si>
  <si>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</si>
  <si>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</si>
  <si>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</si>
  <si>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</si>
  <si>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</si>
  <si>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</si>
  <si>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</si>
  <si>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</si>
  <si>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</si>
  <si>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</si>
  <si>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</si>
  <si>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</si>
  <si>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</si>
  <si>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</si>
  <si>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</si>
  <si>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</si>
  <si>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</si>
  <si>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</si>
  <si>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</si>
  <si>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</si>
  <si>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</si>
  <si>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</si>
  <si>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</si>
  <si>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</si>
  <si>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</si>
  <si>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</si>
  <si>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</si>
  <si>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</si>
  <si>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</si>
  <si>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</si>
  <si>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</si>
  <si>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</si>
  <si>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</si>
  <si>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</si>
  <si>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</si>
  <si>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</si>
  <si>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</si>
  <si>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</si>
  <si>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</si>
  <si>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</si>
  <si>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</si>
  <si>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</si>
  <si>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</si>
  <si>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</si>
  <si>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</si>
  <si>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</si>
  <si>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</si>
  <si>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</si>
  <si>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</si>
  <si>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</si>
  <si>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</si>
  <si>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</si>
  <si>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</si>
  <si>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</si>
  <si>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</si>
  <si>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</si>
  <si>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</si>
  <si>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</si>
  <si>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</si>
  <si>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</si>
  <si>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</si>
  <si>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</si>
  <si>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</si>
  <si>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</si>
  <si>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</si>
  <si>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</si>
  <si>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</si>
  <si>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</si>
  <si>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</si>
  <si>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</si>
  <si>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</si>
  <si>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</si>
  <si>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</si>
  <si>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</si>
  <si>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</si>
  <si>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</si>
  <si>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</si>
  <si>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</si>
  <si>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</si>
  <si>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</si>
  <si>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</si>
  <si>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</si>
  <si>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</si>
  <si>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</si>
  <si>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</si>
  <si>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</si>
  <si>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</si>
  <si>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</si>
  <si>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</si>
  <si>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</si>
  <si>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</si>
  <si>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</si>
  <si>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</si>
  <si>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</si>
  <si>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</si>
  <si>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</si>
  <si>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</si>
  <si>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</si>
  <si>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</si>
  <si>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</si>
  <si>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</si>
  <si>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</si>
  <si>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</si>
  <si>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</si>
  <si>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</si>
  <si>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</si>
  <si>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</si>
  <si>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</si>
  <si>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</si>
  <si>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</si>
  <si>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</si>
  <si>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</si>
  <si>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</si>
  <si>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</si>
  <si>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</si>
  <si>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</si>
  <si>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</si>
  <si>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</si>
  <si>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</si>
  <si>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</si>
  <si>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</si>
  <si>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</si>
  <si>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</si>
  <si>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</si>
  <si>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</si>
  <si>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</si>
  <si>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</si>
  <si>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</si>
  <si>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</si>
  <si>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</si>
  <si>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</si>
  <si>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</si>
  <si>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</si>
  <si>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</si>
  <si>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</si>
  <si>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</si>
  <si>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</si>
  <si>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</si>
  <si>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</si>
  <si>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</si>
  <si>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</si>
  <si>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</si>
  <si>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</si>
  <si>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</si>
  <si>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</si>
  <si>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</si>
  <si>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</si>
  <si>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</si>
  <si>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</si>
  <si>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</si>
  <si>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</si>
  <si>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</si>
  <si>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</si>
  <si>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</si>
  <si>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</si>
  <si>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</si>
  <si>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</si>
  <si>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</si>
  <si>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</si>
  <si>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</si>
  <si>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</si>
  <si>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</si>
  <si>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</si>
  <si>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</si>
  <si>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</si>
  <si>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</si>
  <si>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</si>
  <si>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</si>
  <si>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</si>
  <si>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</si>
  <si>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</si>
  <si>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</si>
  <si>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</si>
  <si>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</si>
  <si>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</si>
  <si>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</si>
  <si>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</si>
  <si>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</si>
  <si>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</si>
  <si>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</si>
  <si>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</si>
  <si>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</si>
  <si>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</si>
  <si>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</si>
  <si>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</si>
  <si>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</si>
  <si>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</si>
  <si>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</si>
  <si>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</si>
  <si>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</si>
  <si>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</si>
  <si>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</si>
  <si>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</si>
  <si>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</si>
  <si>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</si>
  <si>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</si>
  <si>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</si>
  <si>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</si>
  <si>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</si>
  <si>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</si>
  <si>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</si>
  <si>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</si>
  <si>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</si>
  <si>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</si>
  <si>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</si>
  <si>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</si>
  <si>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</si>
  <si>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</si>
  <si>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</si>
  <si>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</si>
  <si>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</si>
  <si>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</si>
  <si>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</si>
  <si>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</si>
  <si>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</si>
  <si>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</si>
  <si>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</si>
  <si>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</si>
  <si>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</si>
  <si>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</si>
  <si>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</si>
  <si>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</si>
  <si>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</si>
  <si>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</si>
  <si>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</si>
  <si>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</si>
  <si>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</si>
  <si>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</si>
  <si>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</si>
  <si>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</si>
  <si>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</si>
  <si>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</si>
  <si>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</si>
  <si>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</si>
  <si>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</si>
  <si>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</si>
  <si>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</si>
  <si>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</si>
  <si>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</si>
  <si>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</si>
  <si>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</si>
  <si>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</si>
  <si>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</si>
  <si>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</si>
  <si>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</si>
  <si>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</si>
  <si>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</si>
  <si>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</si>
  <si>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</si>
  <si>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</si>
  <si>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</si>
  <si>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</si>
  <si>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</si>
  <si>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</si>
  <si>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</si>
  <si>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</si>
  <si>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</si>
  <si>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</si>
  <si>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</si>
  <si>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</si>
  <si>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</si>
  <si>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</si>
  <si>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</si>
  <si>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</si>
  <si>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</si>
  <si>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</si>
  <si>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</si>
  <si>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</si>
  <si>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</si>
  <si>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</si>
  <si>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</si>
  <si>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</si>
  <si>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</si>
  <si>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</si>
  <si>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</si>
  <si>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</si>
  <si>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</si>
  <si>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</si>
  <si>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</si>
  <si>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</si>
  <si>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</si>
  <si>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</si>
  <si>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</si>
  <si>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</si>
  <si>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</si>
  <si>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</si>
  <si>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</si>
  <si>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</si>
  <si>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</si>
  <si>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</si>
  <si>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</si>
  <si>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</si>
  <si>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</si>
  <si>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</si>
  <si>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</si>
  <si>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</si>
  <si>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</si>
  <si>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</si>
  <si>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</si>
  <si>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</si>
  <si>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</si>
  <si>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</si>
  <si>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</si>
  <si>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</si>
  <si>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</si>
  <si>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</si>
  <si>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</si>
  <si>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</si>
  <si>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</si>
  <si>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</si>
  <si>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</si>
  <si>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</si>
  <si>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</si>
  <si>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</si>
  <si>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</si>
  <si>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</si>
  <si>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</si>
  <si>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</si>
  <si>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</si>
  <si>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</si>
  <si>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</si>
  <si>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</si>
  <si>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</si>
  <si>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</si>
  <si>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</si>
  <si>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</si>
  <si>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</si>
  <si>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</si>
  <si>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</si>
  <si>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</si>
  <si>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</si>
  <si>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</si>
  <si>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</si>
  <si>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</si>
  <si>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</si>
  <si>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</si>
  <si>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</si>
  <si>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</si>
  <si>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</si>
  <si>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</si>
  <si>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</si>
  <si>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</si>
  <si>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</si>
  <si>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</si>
  <si>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</si>
  <si>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</si>
  <si>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</si>
  <si>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</si>
  <si>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</si>
  <si>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</si>
  <si>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</si>
  <si>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</si>
  <si>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</si>
  <si>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</si>
  <si>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</si>
  <si>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</si>
  <si>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</si>
  <si>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</si>
  <si>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</si>
  <si>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</si>
  <si>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</si>
  <si>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</si>
  <si>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</si>
  <si>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</si>
  <si>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</si>
  <si>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</si>
  <si>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</si>
  <si>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</si>
  <si>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</si>
  <si>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</si>
  <si>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</si>
  <si>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</si>
  <si>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</si>
  <si>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</si>
  <si>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</si>
  <si>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</si>
  <si>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</si>
  <si>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</si>
  <si>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</si>
  <si>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</si>
  <si>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</si>
  <si>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</si>
  <si>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</si>
  <si>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</si>
  <si>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</si>
  <si>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</si>
  <si>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</si>
  <si>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</si>
  <si>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</si>
  <si>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</si>
  <si>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</si>
  <si>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</si>
  <si>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</si>
  <si>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</si>
  <si>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</si>
  <si>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</si>
  <si>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</si>
  <si>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</si>
  <si>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</si>
  <si>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</si>
  <si>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</si>
  <si>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</si>
  <si>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</si>
  <si>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</si>
  <si>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</si>
  <si>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</si>
  <si>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</si>
  <si>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</si>
  <si>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</si>
  <si>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</si>
  <si>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</si>
  <si>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</si>
  <si>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</si>
  <si>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</si>
  <si>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</si>
  <si>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</si>
  <si>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</si>
  <si>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</si>
  <si>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</si>
  <si>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</si>
  <si>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</si>
  <si>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</si>
  <si>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</si>
  <si>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</si>
  <si>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</si>
  <si>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</si>
  <si>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</si>
  <si>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</si>
  <si>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</si>
  <si>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</si>
  <si>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</si>
  <si>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</si>
  <si>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</si>
  <si>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</si>
  <si>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</si>
  <si>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</si>
  <si>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</si>
  <si>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</si>
  <si>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</si>
  <si>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</si>
  <si>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</si>
  <si>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</si>
  <si>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</si>
  <si>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</si>
  <si>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</si>
  <si>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</si>
  <si>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</si>
  <si>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</si>
  <si>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</si>
  <si>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</si>
  <si>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</si>
  <si>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</si>
  <si>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</si>
  <si>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</si>
  <si>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</si>
  <si>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</si>
  <si>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</si>
  <si>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</si>
  <si>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</si>
  <si>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</si>
  <si>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</si>
  <si>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</si>
  <si>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</si>
  <si>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</si>
  <si>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</si>
  <si>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</si>
  <si>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</si>
  <si>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</si>
  <si>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</si>
  <si>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</si>
  <si>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</si>
  <si>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</si>
  <si>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</si>
  <si>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</si>
  <si>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</si>
  <si>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</si>
  <si>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</si>
  <si>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</si>
  <si>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</si>
  <si>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</si>
  <si>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</si>
  <si>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</si>
  <si>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</si>
  <si>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</si>
  <si>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</si>
  <si>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</si>
  <si>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</si>
  <si>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</si>
  <si>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</si>
  <si>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</si>
  <si>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</si>
  <si>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</si>
  <si>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</si>
  <si>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</si>
  <si>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</si>
  <si>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</si>
  <si>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</si>
  <si>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</si>
  <si>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</si>
  <si>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</si>
  <si>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</si>
  <si>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</si>
  <si>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</si>
  <si>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</si>
  <si>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</si>
  <si>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</si>
  <si>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</si>
  <si>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</si>
  <si>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</si>
  <si>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</si>
  <si>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</si>
  <si>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</si>
  <si>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</si>
  <si>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</si>
  <si>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</si>
  <si>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</si>
  <si>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</si>
  <si>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</si>
  <si>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</si>
  <si>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</si>
  <si>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</si>
  <si>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</si>
  <si>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</si>
  <si>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</si>
  <si>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</si>
  <si>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</si>
  <si>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</si>
  <si>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</si>
  <si>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</si>
  <si>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</si>
  <si>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</si>
  <si>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</si>
  <si>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</si>
  <si>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</si>
  <si>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</si>
  <si>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</si>
  <si>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</si>
  <si>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</si>
  <si>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</si>
  <si>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</si>
  <si>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</si>
  <si>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</si>
  <si>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</si>
  <si>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</si>
  <si>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</si>
  <si>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</si>
  <si>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</si>
  <si>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</si>
  <si>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</si>
  <si>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</si>
  <si>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</si>
  <si>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</si>
  <si>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</si>
  <si>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</si>
  <si>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</si>
  <si>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</si>
  <si>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</si>
  <si>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</si>
  <si>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</si>
  <si>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</si>
  <si>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</si>
  <si>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</si>
  <si>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</si>
  <si>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</si>
  <si>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</si>
  <si>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</si>
  <si>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</si>
  <si>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</si>
  <si>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</si>
  <si>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</si>
  <si>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</si>
  <si>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</si>
  <si>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</si>
  <si>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</si>
  <si>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</si>
  <si>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</si>
  <si>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</si>
  <si>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</si>
  <si>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</si>
  <si>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</si>
  <si>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</si>
  <si>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</si>
  <si>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</si>
  <si>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</si>
  <si>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</si>
  <si>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</si>
  <si>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</si>
  <si>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</si>
  <si>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</si>
  <si>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</si>
  <si>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</si>
  <si>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</si>
  <si>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</si>
  <si>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</si>
  <si>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</si>
  <si>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</si>
  <si>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</si>
  <si>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</si>
  <si>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</si>
  <si>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</si>
  <si>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</si>
  <si>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</si>
  <si>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</si>
  <si>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</si>
  <si>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</si>
  <si>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</si>
  <si>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</si>
  <si>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</si>
  <si>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</si>
  <si>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</si>
  <si>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</si>
  <si>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</si>
  <si>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</si>
  <si>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</si>
  <si>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</si>
  <si>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</si>
  <si>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</si>
  <si>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</si>
  <si>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</si>
  <si>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</si>
  <si>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</si>
  <si>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</si>
  <si>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</si>
  <si>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</si>
  <si>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</si>
  <si>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</si>
  <si>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</si>
  <si>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</si>
  <si>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</si>
  <si>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</si>
  <si>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</si>
  <si>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</si>
  <si>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</si>
  <si>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</si>
  <si>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</si>
  <si>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</si>
  <si>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</si>
  <si>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</si>
  <si>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</si>
  <si>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</si>
  <si>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</si>
  <si>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</si>
  <si>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</si>
  <si>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</si>
  <si>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</si>
  <si>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</si>
  <si>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</si>
  <si>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</si>
  <si>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</si>
  <si>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</si>
  <si>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</si>
  <si>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</si>
  <si>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</si>
  <si>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</si>
  <si>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</si>
  <si>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</si>
  <si>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</si>
  <si>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</si>
  <si>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</si>
  <si>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</si>
  <si>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</si>
  <si>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</si>
  <si>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</si>
  <si>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</si>
  <si>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</si>
  <si>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</si>
  <si>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</si>
  <si>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</si>
  <si>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</si>
  <si>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</si>
  <si>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</si>
  <si>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</si>
  <si>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</si>
  <si>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</si>
  <si>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</si>
  <si>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</si>
  <si>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</si>
  <si>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</si>
  <si>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</si>
  <si>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</si>
  <si>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</si>
  <si>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</si>
  <si>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</si>
  <si>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</si>
  <si>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</si>
  <si>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</si>
  <si>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</si>
  <si>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</si>
  <si>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</si>
  <si>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</si>
  <si>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</si>
  <si>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</si>
  <si>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</si>
  <si>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</si>
  <si>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</si>
  <si>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</si>
  <si>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</si>
  <si>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</si>
  <si>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</si>
  <si>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</si>
  <si>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</si>
  <si>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</si>
  <si>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</si>
  <si>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</si>
  <si>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</si>
  <si>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</si>
  <si>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</si>
  <si>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</si>
  <si>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</si>
  <si>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</si>
  <si>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</si>
  <si>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</si>
  <si>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</si>
  <si>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</si>
  <si>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</si>
  <si>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</si>
  <si>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</si>
  <si>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</si>
  <si>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</si>
  <si>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</si>
  <si>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</si>
  <si>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</si>
  <si>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</si>
  <si>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</si>
  <si>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</si>
  <si>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</si>
  <si>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</si>
  <si>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</si>
  <si>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</si>
  <si>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</si>
  <si>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</si>
  <si>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</si>
  <si>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</si>
  <si>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</si>
  <si>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</si>
  <si>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</si>
  <si>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</si>
  <si>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</si>
  <si>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</si>
  <si>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</si>
  <si>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</si>
  <si>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</si>
  <si>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</si>
  <si>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</si>
  <si>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</si>
  <si>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</si>
  <si>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</si>
  <si>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</si>
  <si>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</si>
  <si>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</si>
  <si>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</si>
  <si>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</si>
  <si>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</si>
  <si>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</si>
  <si>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</si>
  <si>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</si>
  <si>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</si>
  <si>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</si>
  <si>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</si>
  <si>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</si>
  <si>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</si>
  <si>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</si>
  <si>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</si>
  <si>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</si>
  <si>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</si>
  <si>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</si>
  <si>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</si>
  <si>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</si>
  <si>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</si>
  <si>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</si>
  <si>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</si>
  <si>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</si>
  <si>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</si>
  <si>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</si>
  <si>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</si>
  <si>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</si>
  <si>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</si>
  <si>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</si>
  <si>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</si>
  <si>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</si>
  <si>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</si>
  <si>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</si>
  <si>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</si>
  <si>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</si>
  <si>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</si>
  <si>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</si>
  <si>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</si>
  <si>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</si>
  <si>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</si>
  <si>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</si>
  <si>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</si>
  <si>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</si>
  <si>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</si>
  <si>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</si>
  <si>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</si>
  <si>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</si>
  <si>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</si>
  <si>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</si>
  <si>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</si>
  <si>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</si>
  <si>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</si>
  <si>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</si>
  <si>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</si>
  <si>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</si>
  <si>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</si>
  <si>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</si>
  <si>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</si>
  <si>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</si>
  <si>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</si>
  <si>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</si>
  <si>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</si>
  <si>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</si>
  <si>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</si>
  <si>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</si>
  <si>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</si>
  <si>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</si>
  <si>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</si>
  <si>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</si>
  <si>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</si>
  <si>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</si>
  <si>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</si>
  <si>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</si>
  <si>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</si>
  <si>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</si>
  <si>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</si>
  <si>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</si>
  <si>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</si>
  <si>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</si>
  <si>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</si>
  <si>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</si>
  <si>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</si>
  <si>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</si>
  <si>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</si>
  <si>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</si>
  <si>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</si>
  <si>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</si>
  <si>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</si>
  <si>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</si>
  <si>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</si>
  <si>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</si>
  <si>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</si>
  <si>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</si>
  <si>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</si>
  <si>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</si>
  <si>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</si>
  <si>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</si>
  <si>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</si>
  <si>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</si>
  <si>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</si>
  <si>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</si>
  <si>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</si>
  <si>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</si>
  <si>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</si>
  <si>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</si>
  <si>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</si>
  <si>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</si>
  <si>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</si>
  <si>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</si>
  <si>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</si>
  <si>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</si>
  <si>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</si>
  <si>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</si>
  <si>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</si>
  <si>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</si>
  <si>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</si>
  <si>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</si>
  <si>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</si>
  <si>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</si>
  <si>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</si>
  <si>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</si>
  <si>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</si>
  <si>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</si>
  <si>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</si>
  <si>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</si>
  <si>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</si>
  <si>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</si>
  <si>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</si>
  <si>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</si>
  <si>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</si>
  <si>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</si>
  <si>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</si>
  <si>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</si>
  <si>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</si>
  <si>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</si>
  <si>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</si>
  <si>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</si>
  <si>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</si>
  <si>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</si>
  <si>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</si>
  <si>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</si>
  <si>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</si>
  <si>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</si>
  <si>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</si>
  <si>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</si>
  <si>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</si>
  <si>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</si>
  <si>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</si>
  <si>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</si>
  <si>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</si>
  <si>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</si>
  <si>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</si>
  <si>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</si>
  <si>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</si>
  <si>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</si>
  <si>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</si>
  <si>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</si>
  <si>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</si>
  <si>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</si>
  <si>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</si>
  <si>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</si>
  <si>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</si>
  <si>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</si>
  <si>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</si>
  <si>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</si>
  <si>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</si>
  <si>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</si>
  <si>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</si>
  <si>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</si>
  <si>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</si>
  <si>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</si>
  <si>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</si>
  <si>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</si>
  <si>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</si>
  <si>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</si>
  <si>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</si>
  <si>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</si>
  <si>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</si>
  <si>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</si>
  <si>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</si>
  <si>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</si>
  <si>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</si>
  <si>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</si>
  <si>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</si>
  <si>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</si>
  <si>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</si>
  <si>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</si>
  <si>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</si>
  <si>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</si>
  <si>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</si>
  <si>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</si>
  <si>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</si>
  <si>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</si>
  <si>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</si>
  <si>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</si>
  <si>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</si>
  <si>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</si>
  <si>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</si>
  <si>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</si>
  <si>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</si>
  <si>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</si>
  <si>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</si>
  <si>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</si>
  <si>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</si>
  <si>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</si>
  <si>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</si>
  <si>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</si>
  <si>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</si>
  <si>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</si>
  <si>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</si>
  <si>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</si>
  <si>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</si>
  <si>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</si>
  <si>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</si>
  <si>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</si>
  <si>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</si>
  <si>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</si>
  <si>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</si>
  <si>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</si>
  <si>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</si>
  <si>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</si>
  <si>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</si>
  <si>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</si>
  <si>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</si>
  <si>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</si>
  <si>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</si>
  <si>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</si>
  <si>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</si>
  <si>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</si>
  <si>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</si>
  <si>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</si>
  <si>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</si>
  <si>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</si>
  <si>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</si>
  <si>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</si>
  <si>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</si>
  <si>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</si>
  <si>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</si>
  <si>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</si>
  <si>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</si>
  <si>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</si>
  <si>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</si>
  <si>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</si>
  <si>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</si>
  <si>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</si>
  <si>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</si>
  <si>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</si>
  <si>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</si>
  <si>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</si>
  <si>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</si>
  <si>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</si>
  <si>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</si>
  <si>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</si>
  <si>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</si>
  <si>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</si>
  <si>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</si>
  <si>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</si>
  <si>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</si>
  <si>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</si>
  <si>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</si>
  <si>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</si>
  <si>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</si>
  <si>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</si>
  <si>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</si>
  <si>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</si>
  <si>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</si>
  <si>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</si>
  <si>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</si>
  <si>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</si>
  <si>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</si>
  <si>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</si>
  <si>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</si>
  <si>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</si>
  <si>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</si>
  <si>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</si>
  <si>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</si>
  <si>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</si>
  <si>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</si>
  <si>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</si>
  <si>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</si>
  <si>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</si>
  <si>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</si>
  <si>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</si>
  <si>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</si>
  <si>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</si>
  <si>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</si>
  <si>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</si>
  <si>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</si>
  <si>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</si>
  <si>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</si>
  <si>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</si>
  <si>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</si>
  <si>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</si>
  <si>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</si>
  <si>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</si>
  <si>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</si>
  <si>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</si>
  <si>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</si>
  <si>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</si>
  <si>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</si>
  <si>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</si>
  <si>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</si>
  <si>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</si>
  <si>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</si>
  <si>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</si>
  <si>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</si>
  <si>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</si>
  <si>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</si>
  <si>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</si>
  <si>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</si>
  <si>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</si>
  <si>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</si>
  <si>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</si>
  <si>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</si>
  <si>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</si>
  <si>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</si>
  <si>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</si>
  <si>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</si>
  <si>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</si>
  <si>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</si>
  <si>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</si>
  <si>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</si>
  <si>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</si>
  <si>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</si>
  <si>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</si>
  <si>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</si>
  <si>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</si>
  <si>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</si>
  <si>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</si>
  <si>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</si>
  <si>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</si>
  <si>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</si>
  <si>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</si>
  <si>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</si>
  <si>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</si>
  <si>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</si>
  <si>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</si>
  <si>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</si>
  <si>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</si>
  <si>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</si>
  <si>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</si>
  <si>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</si>
  <si>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</si>
  <si>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</si>
  <si>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</si>
  <si>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</si>
  <si>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</si>
  <si>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</si>
  <si>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</si>
  <si>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</si>
  <si>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</si>
  <si>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</si>
  <si>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</si>
  <si>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</si>
  <si>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</si>
  <si>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</si>
  <si>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</si>
  <si>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</si>
  <si>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</si>
  <si>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</si>
  <si>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</si>
  <si>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</si>
  <si>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</si>
  <si>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</si>
  <si>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</si>
  <si>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</si>
  <si>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</si>
  <si>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</si>
  <si>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</si>
  <si>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</si>
  <si>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</si>
  <si>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</si>
  <si>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</si>
  <si>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</si>
  <si>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</si>
  <si>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</si>
  <si>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</si>
  <si>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</si>
  <si>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</si>
  <si>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</si>
  <si>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</si>
  <si>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</si>
  <si>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</si>
  <si>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</si>
  <si>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</si>
  <si>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</si>
  <si>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</si>
  <si>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</si>
  <si>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</si>
  <si>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</si>
  <si>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</si>
  <si>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</si>
  <si>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</si>
  <si>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</si>
  <si>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</si>
  <si>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</si>
  <si>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</si>
  <si>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</si>
  <si>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</si>
  <si>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</si>
  <si>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</si>
  <si>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</si>
  <si>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</si>
  <si>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</si>
  <si>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</si>
  <si>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</si>
  <si>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</si>
  <si>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</si>
  <si>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</si>
  <si>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</si>
  <si>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</si>
  <si>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</si>
  <si>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</si>
  <si>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</si>
  <si>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</si>
  <si>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</si>
  <si>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</si>
  <si>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</si>
  <si>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</si>
  <si>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</si>
  <si>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</si>
  <si>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</si>
  <si>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</si>
  <si>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</si>
  <si>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</si>
  <si>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</si>
  <si>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</si>
  <si>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</si>
  <si>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</si>
  <si>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</si>
  <si>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</si>
  <si>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</si>
  <si>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</si>
  <si>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</si>
  <si>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</si>
  <si>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</si>
  <si>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</si>
  <si>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</si>
  <si>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</si>
  <si>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</si>
  <si>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</si>
  <si>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</si>
  <si>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</si>
  <si>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</si>
  <si>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</si>
  <si>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</si>
  <si>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</si>
  <si>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</si>
  <si>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</si>
  <si>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</si>
  <si>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</si>
  <si>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</si>
  <si>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</si>
  <si>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</si>
  <si>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</si>
  <si>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</si>
  <si>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</si>
  <si>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</si>
  <si>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</si>
  <si>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</si>
  <si>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</si>
  <si>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</si>
  <si>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</si>
  <si>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</si>
  <si>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</si>
  <si>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</si>
  <si>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</si>
  <si>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</si>
  <si>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</si>
  <si>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</si>
  <si>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</si>
  <si>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</si>
  <si>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</si>
  <si>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</si>
  <si>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</si>
  <si>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</si>
  <si>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</si>
  <si>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</si>
  <si>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</si>
  <si>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</si>
  <si>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</si>
  <si>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</si>
  <si>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</si>
  <si>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</si>
  <si>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</si>
  <si>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</si>
  <si>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</si>
  <si>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</si>
  <si>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</si>
  <si>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</si>
  <si>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</si>
  <si>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</si>
  <si>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</si>
  <si>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</si>
  <si>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</si>
  <si>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</si>
  <si>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</si>
  <si>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</si>
  <si>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</si>
  <si>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</si>
  <si>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</si>
  <si>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</si>
  <si>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</si>
  <si>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</si>
  <si>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</si>
  <si>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</si>
  <si>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</si>
  <si>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</si>
  <si>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</si>
  <si>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</si>
  <si>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</si>
  <si>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</si>
  <si>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</si>
  <si>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</si>
  <si>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</si>
  <si>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</si>
  <si>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</si>
  <si>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</si>
  <si>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</si>
  <si>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</si>
  <si>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</si>
  <si>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</si>
  <si>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</si>
  <si>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</si>
  <si>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</si>
  <si>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</si>
  <si>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</si>
  <si>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</si>
  <si>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</si>
  <si>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</si>
  <si>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</si>
  <si>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</si>
  <si>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</si>
  <si>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</si>
  <si>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</si>
  <si>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</si>
  <si>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</si>
  <si>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</si>
  <si>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</si>
  <si>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</si>
  <si>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</si>
  <si>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</si>
  <si>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</si>
  <si>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</si>
  <si>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</si>
  <si>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</si>
  <si>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</si>
  <si>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</si>
  <si>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</si>
  <si>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</si>
  <si>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</si>
  <si>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</si>
  <si>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</si>
  <si>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</si>
  <si>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</si>
  <si>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</si>
  <si>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</si>
  <si>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</si>
  <si>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</si>
  <si>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</si>
  <si>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</si>
  <si>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</si>
  <si>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</si>
  <si>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</si>
  <si>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</si>
  <si>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</si>
  <si>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</si>
  <si>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</si>
  <si>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</si>
  <si>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</si>
  <si>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</si>
  <si>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</si>
  <si>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</si>
  <si>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</si>
  <si>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</si>
  <si>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</si>
  <si>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</si>
  <si>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</si>
  <si>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</si>
  <si>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</si>
  <si>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</si>
  <si>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</si>
  <si>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</si>
  <si>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</si>
  <si>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</si>
  <si>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</si>
  <si>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</si>
  <si>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</si>
  <si>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</si>
  <si>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</si>
  <si>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</si>
  <si>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</si>
  <si>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</si>
  <si>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</si>
  <si>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</si>
  <si>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</si>
  <si>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</si>
  <si>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</si>
  <si>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</si>
  <si>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</si>
  <si>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</si>
  <si>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</si>
  <si>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</si>
  <si>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</si>
  <si>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</si>
  <si>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</si>
  <si>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</si>
  <si>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</si>
  <si>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</si>
  <si>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</si>
  <si>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</si>
  <si>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</si>
  <si>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</si>
  <si>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</si>
  <si>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</si>
  <si>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</si>
  <si>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</si>
  <si>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</si>
  <si>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</si>
  <si>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</si>
  <si>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</si>
  <si>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</si>
  <si>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</si>
  <si>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</si>
  <si>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</si>
  <si>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</si>
  <si>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</si>
  <si>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</si>
  <si>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</si>
  <si>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</si>
  <si>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</si>
  <si>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</si>
  <si>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</si>
  <si>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</si>
  <si>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</si>
  <si>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</si>
  <si>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</si>
  <si>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</si>
  <si>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</si>
  <si>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</si>
  <si>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</si>
  <si>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</si>
  <si>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</si>
  <si>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</si>
  <si>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</si>
  <si>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</si>
  <si>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</si>
  <si>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</si>
  <si>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</si>
  <si>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</si>
  <si>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</si>
  <si>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</si>
  <si>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</si>
  <si>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</si>
  <si>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</si>
  <si>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</si>
  <si>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</si>
  <si>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</si>
  <si>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</si>
  <si>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</si>
  <si>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</si>
  <si>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</si>
  <si>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</si>
  <si>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</si>
  <si>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</si>
  <si>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</si>
  <si>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</si>
  <si>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</si>
  <si>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</si>
  <si>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</si>
  <si>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</si>
  <si>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</si>
  <si>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</si>
  <si>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</si>
  <si>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</si>
  <si>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</si>
  <si>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</si>
  <si>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</si>
  <si>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</si>
  <si>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</si>
  <si>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</si>
  <si>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</si>
  <si>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</si>
  <si>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</si>
  <si>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</si>
  <si>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</si>
  <si>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</si>
  <si>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</si>
  <si>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</si>
  <si>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</si>
  <si>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</si>
  <si>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</si>
  <si>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</si>
  <si>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</si>
  <si>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</si>
  <si>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</si>
  <si>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</si>
  <si>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</si>
  <si>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</si>
  <si>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</si>
  <si>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</si>
  <si>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</si>
  <si>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</si>
  <si>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</si>
  <si>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</si>
  <si>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</si>
  <si>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</si>
  <si>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</si>
  <si>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</si>
  <si>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</si>
  <si>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</si>
  <si>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</si>
  <si>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</si>
  <si>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</si>
  <si>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</si>
  <si>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</si>
  <si>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</si>
  <si>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</si>
  <si>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</si>
  <si>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</si>
  <si>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</si>
  <si>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</si>
  <si>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</si>
  <si>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</si>
  <si>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</si>
  <si>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</si>
  <si>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</si>
  <si>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</si>
  <si>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</si>
  <si>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</si>
  <si>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</si>
  <si>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</si>
  <si>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</si>
  <si>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</si>
  <si>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</si>
  <si>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</si>
  <si>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</si>
  <si>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</si>
  <si>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</si>
  <si>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</si>
  <si>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</si>
  <si>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</si>
  <si>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</si>
  <si>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</si>
  <si>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</si>
  <si>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</si>
  <si>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</si>
  <si>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</si>
  <si>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</si>
  <si>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</si>
  <si>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</si>
  <si>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</si>
  <si>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</si>
  <si>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</si>
  <si>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</si>
  <si>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</si>
  <si>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</si>
  <si>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</si>
  <si>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</si>
  <si>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</si>
  <si>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</si>
  <si>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</si>
  <si>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</si>
  <si>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</si>
  <si>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</si>
  <si>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</si>
  <si>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</si>
  <si>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</si>
  <si>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</si>
  <si>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</si>
  <si>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</si>
  <si>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</si>
  <si>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</si>
  <si>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</si>
  <si>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</si>
  <si>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</si>
  <si>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</si>
  <si>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</si>
  <si>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</si>
  <si>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</si>
  <si>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</si>
  <si>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</si>
  <si>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</si>
  <si>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</si>
  <si>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</si>
  <si>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</si>
  <si>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</si>
  <si>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</si>
  <si>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</si>
  <si>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</si>
  <si>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</si>
  <si>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</si>
  <si>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</si>
  <si>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</si>
  <si>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</si>
  <si>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</si>
  <si>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</si>
  <si>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</si>
  <si>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</si>
  <si>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</si>
  <si>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</si>
  <si>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</si>
  <si>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</si>
  <si>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</si>
  <si>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</si>
  <si>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</si>
  <si>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</si>
  <si>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</si>
  <si>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</si>
  <si>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</si>
  <si>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</si>
  <si>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</si>
  <si>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</si>
  <si>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</si>
  <si>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</si>
  <si>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</si>
  <si>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</si>
  <si>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</si>
  <si>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</si>
  <si>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</si>
  <si>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</si>
  <si>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</si>
  <si>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</si>
  <si>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</si>
  <si>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</si>
  <si>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</si>
  <si>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</si>
  <si>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</si>
  <si>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</si>
  <si>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</si>
  <si>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</si>
  <si>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</si>
  <si>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</si>
  <si>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</si>
  <si>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</si>
  <si>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</si>
  <si>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</si>
  <si>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</si>
  <si>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</si>
  <si>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</si>
  <si>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</si>
  <si>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</si>
  <si>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</si>
  <si>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</si>
  <si>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</si>
  <si>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</si>
  <si>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</si>
  <si>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</si>
  <si>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</si>
  <si>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</si>
  <si>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</si>
  <si>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</si>
  <si>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</si>
  <si>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</si>
  <si>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</si>
  <si>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</si>
  <si>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</si>
  <si>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</si>
  <si>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</si>
  <si>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</si>
  <si>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</si>
  <si>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</si>
  <si>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</si>
  <si>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</si>
  <si>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</si>
  <si>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</si>
  <si>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</si>
  <si>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</si>
  <si>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</si>
  <si>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</si>
  <si>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</si>
  <si>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</si>
  <si>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</si>
  <si>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</si>
  <si>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</si>
  <si>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</si>
  <si>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</si>
  <si>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</si>
  <si>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</si>
  <si>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</si>
  <si>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</si>
  <si>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</si>
  <si>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</si>
  <si>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</si>
  <si>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</si>
  <si>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</si>
  <si>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</si>
  <si>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</si>
  <si>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</si>
  <si>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</si>
  <si>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</si>
  <si>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</si>
  <si>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</si>
  <si>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</si>
  <si>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</si>
  <si>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</si>
  <si>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</si>
  <si>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</si>
  <si>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</si>
  <si>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</si>
  <si>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</si>
  <si>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</si>
  <si>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</si>
  <si>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</si>
  <si>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</si>
  <si>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</si>
  <si>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</si>
  <si>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</si>
  <si>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</si>
  <si>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</si>
  <si>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</si>
  <si>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</si>
  <si>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</si>
  <si>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</si>
  <si>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</si>
  <si>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</si>
  <si>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</si>
  <si>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</si>
  <si>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</si>
  <si>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</si>
  <si>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</si>
  <si>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</si>
  <si>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</si>
  <si>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</si>
  <si>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</si>
  <si>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</si>
  <si>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</si>
  <si>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</si>
  <si>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</si>
  <si>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</si>
  <si>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</si>
  <si>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</si>
  <si>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</si>
  <si>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</si>
  <si>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</si>
  <si>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</si>
  <si>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</si>
  <si>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</si>
  <si>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</si>
  <si>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</si>
  <si>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</si>
  <si>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</si>
  <si>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</si>
  <si>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</si>
  <si>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</si>
  <si>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</si>
  <si>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</si>
  <si>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</si>
  <si>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</si>
  <si>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</si>
  <si>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</si>
  <si>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</si>
  <si>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</si>
  <si>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</si>
  <si>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</si>
  <si>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</si>
  <si>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</si>
  <si>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</si>
  <si>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</si>
  <si>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</si>
  <si>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</si>
  <si>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</si>
  <si>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</si>
  <si>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</si>
  <si>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</si>
  <si>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</si>
  <si>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</si>
  <si>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</si>
  <si>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</si>
  <si>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</si>
  <si>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</si>
  <si>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</si>
  <si>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</si>
  <si>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</si>
  <si>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</si>
  <si>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</si>
  <si>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</si>
  <si>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</si>
  <si>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</si>
  <si>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</si>
  <si>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</si>
  <si>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</si>
  <si>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</si>
  <si>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</si>
  <si>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</si>
  <si>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</si>
  <si>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</si>
  <si>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</si>
  <si>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</si>
  <si>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</si>
  <si>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</si>
  <si>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</si>
  <si>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</si>
  <si>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</si>
  <si>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</si>
  <si>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</si>
  <si>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</si>
  <si>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</si>
  <si>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</si>
  <si>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</si>
  <si>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</si>
  <si>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</si>
  <si>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</si>
  <si>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</si>
  <si>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</si>
  <si>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</si>
  <si>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</si>
  <si>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</si>
  <si>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</si>
  <si>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</si>
  <si>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</si>
  <si>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</si>
  <si>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</si>
  <si>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</si>
  <si>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</si>
  <si>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</si>
  <si>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</si>
  <si>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</si>
  <si>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</si>
  <si>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</si>
  <si>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</si>
  <si>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</si>
  <si>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</si>
  <si>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</si>
  <si>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</si>
  <si>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</si>
  <si>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</si>
  <si>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</si>
  <si>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</si>
  <si>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</si>
  <si>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</si>
  <si>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</si>
  <si>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</si>
  <si>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</si>
  <si>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</si>
  <si>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</si>
  <si>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</si>
  <si>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</si>
  <si>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</si>
  <si>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</si>
  <si>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</si>
  <si>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</si>
  <si>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</si>
  <si>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</si>
  <si>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</si>
  <si>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</si>
  <si>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</si>
  <si>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</si>
  <si>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</si>
  <si>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</si>
  <si>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</si>
  <si>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</si>
  <si>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</si>
  <si>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</si>
  <si>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</si>
  <si>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</si>
  <si>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</si>
  <si>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</si>
  <si>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</si>
  <si>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</si>
  <si>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</si>
  <si>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</si>
  <si>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</si>
  <si>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</si>
  <si>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</si>
  <si>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</si>
  <si>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</si>
  <si>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</si>
  <si>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</si>
  <si>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</si>
  <si>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</si>
  <si>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</si>
  <si>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</si>
  <si>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</si>
  <si>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</si>
  <si>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</si>
  <si>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</si>
  <si>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</si>
  <si>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</si>
  <si>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</si>
  <si>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</si>
  <si>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</si>
  <si>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</si>
  <si>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</si>
  <si>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</si>
  <si>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</si>
  <si>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</si>
  <si>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</si>
  <si>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</si>
  <si>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</si>
  <si>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</si>
  <si>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</si>
  <si>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</si>
  <si>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</si>
  <si>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</si>
  <si>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</si>
  <si>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</si>
  <si>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</si>
  <si>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</si>
  <si>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</si>
  <si>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</si>
  <si>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</si>
  <si>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</si>
  <si>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</si>
  <si>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</si>
  <si>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</si>
  <si>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</si>
  <si>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</si>
  <si>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</si>
  <si>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</si>
  <si>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</si>
  <si>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</si>
  <si>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</si>
  <si>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</si>
  <si>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</si>
  <si>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</si>
  <si>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</si>
  <si>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</si>
  <si>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</si>
  <si>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</si>
  <si>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</si>
  <si>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</si>
  <si>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</si>
  <si>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</si>
  <si>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</si>
  <si>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</si>
  <si>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</si>
  <si>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</si>
  <si>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</si>
  <si>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</si>
  <si>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</si>
  <si>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</si>
  <si>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</si>
  <si>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</si>
  <si>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</si>
  <si>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</si>
  <si>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</si>
  <si>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</si>
  <si>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</si>
  <si>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</si>
  <si>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</si>
  <si>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</si>
  <si>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</si>
  <si>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</si>
  <si>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</si>
  <si>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</si>
  <si>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</si>
  <si>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</si>
  <si>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</si>
  <si>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</si>
  <si>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</si>
  <si>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</si>
  <si>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</si>
  <si>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</si>
  <si>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</si>
  <si>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</si>
  <si>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</si>
  <si>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</si>
  <si>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</si>
  <si>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</si>
  <si>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</si>
  <si>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</si>
  <si>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</si>
  <si>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</si>
  <si>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</si>
  <si>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</si>
  <si>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</si>
  <si>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</si>
  <si>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</si>
  <si>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</si>
  <si>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</si>
  <si>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</si>
  <si>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</si>
  <si>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</si>
  <si>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</si>
  <si>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</si>
  <si>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</si>
  <si>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</si>
  <si>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</si>
  <si>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</si>
  <si>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</si>
  <si>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</si>
  <si>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</si>
  <si>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</si>
  <si>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</si>
  <si>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</si>
  <si>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</si>
  <si>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</si>
  <si>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</si>
  <si>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</si>
  <si>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</si>
  <si>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</si>
  <si>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</si>
  <si>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</si>
  <si>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</si>
  <si>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</si>
  <si>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</si>
  <si>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</si>
  <si>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</si>
  <si>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</si>
  <si>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</si>
  <si>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</si>
  <si>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</si>
  <si>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</si>
  <si>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</si>
  <si>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</si>
  <si>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</si>
  <si>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</si>
  <si>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</si>
  <si>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</si>
  <si>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</si>
  <si>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</si>
  <si>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</si>
  <si>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</si>
  <si>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</si>
  <si>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</si>
  <si>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</si>
  <si>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</si>
  <si>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</si>
  <si>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</si>
  <si>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</si>
  <si>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</si>
  <si>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</si>
  <si>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</si>
  <si>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</si>
  <si>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</si>
  <si>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</si>
  <si>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</si>
  <si>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</si>
  <si>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</si>
  <si>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</si>
  <si>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</si>
  <si>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</si>
  <si>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</si>
  <si>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</si>
  <si>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</si>
  <si>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</si>
  <si>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</si>
  <si>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</si>
  <si>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</si>
  <si>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</si>
  <si>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</si>
  <si>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</si>
  <si>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</si>
  <si>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</si>
  <si>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</si>
  <si>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</si>
  <si>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</si>
  <si>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</si>
  <si>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</si>
  <si>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</si>
  <si>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</si>
  <si>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</si>
  <si>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</si>
  <si>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</si>
  <si>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</si>
  <si>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</si>
  <si>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</si>
  <si>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</si>
  <si>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</si>
  <si>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</si>
  <si>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</si>
  <si>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</si>
  <si>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</si>
  <si>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</si>
  <si>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</si>
  <si>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</si>
  <si>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</si>
  <si>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</si>
  <si>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</si>
  <si>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</si>
  <si>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</si>
  <si>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</si>
  <si>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</si>
  <si>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</si>
  <si>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</si>
  <si>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</si>
  <si>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</si>
  <si>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</si>
  <si>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</si>
  <si>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</si>
  <si>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</si>
  <si>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</si>
  <si>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</si>
  <si>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</si>
  <si>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</si>
  <si>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</si>
  <si>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</si>
  <si>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</si>
  <si>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</si>
  <si>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</si>
  <si>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</si>
  <si>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</si>
  <si>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</si>
  <si>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</si>
  <si>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</si>
  <si>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</si>
  <si>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</si>
  <si>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</si>
  <si>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</si>
  <si>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</si>
  <si>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</si>
  <si>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</si>
  <si>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</si>
  <si>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</si>
  <si>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</si>
  <si>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</si>
  <si>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</si>
  <si>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</si>
  <si>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</si>
  <si>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</si>
  <si>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</si>
  <si>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</si>
  <si>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</si>
  <si>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</si>
  <si>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</si>
  <si>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</si>
  <si>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</si>
  <si>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</si>
  <si>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</si>
  <si>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</si>
  <si>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</si>
  <si>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</si>
  <si>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</si>
  <si>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</si>
  <si>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</si>
  <si>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</si>
  <si>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</si>
  <si>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</si>
  <si>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</si>
  <si>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</si>
  <si>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</si>
  <si>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</si>
  <si>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</si>
  <si>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</si>
  <si>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</si>
  <si>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</si>
  <si>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</si>
  <si>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</si>
  <si>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</si>
  <si>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</si>
  <si>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</si>
  <si>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</si>
  <si>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</si>
  <si>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</si>
  <si>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</si>
  <si>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</si>
  <si>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</si>
  <si>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</si>
  <si>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</si>
  <si>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</si>
  <si>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</si>
  <si>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</si>
  <si>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</si>
  <si>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</si>
  <si>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</si>
  <si>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</si>
  <si>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</si>
  <si>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</si>
  <si>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</si>
  <si>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</si>
  <si>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</si>
  <si>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</si>
  <si>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</si>
  <si>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</si>
  <si>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</si>
  <si>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</si>
  <si>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</si>
  <si>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</si>
  <si>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</si>
  <si>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</si>
  <si>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</si>
  <si>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</si>
  <si>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</si>
  <si>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</si>
  <si>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</si>
  <si>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</si>
  <si>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</si>
  <si>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</si>
  <si>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</si>
  <si>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</si>
  <si>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</si>
  <si>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</si>
  <si>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</si>
  <si>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</si>
  <si>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</si>
  <si>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</si>
  <si>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</si>
  <si>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</si>
  <si>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</si>
  <si>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</si>
  <si>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</si>
  <si>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</si>
  <si>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</si>
  <si>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</si>
  <si>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</si>
  <si>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</si>
  <si>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</si>
  <si>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</si>
  <si>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</si>
  <si>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</si>
  <si>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</si>
  <si>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</si>
  <si>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</si>
  <si>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</si>
  <si>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</si>
  <si>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</si>
  <si>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</si>
  <si>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</si>
  <si>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</si>
  <si>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</si>
  <si>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</si>
  <si>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</si>
  <si>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</si>
  <si>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</si>
  <si>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</si>
  <si>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</si>
  <si>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</si>
  <si>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</si>
  <si>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</si>
  <si>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</si>
  <si>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</si>
  <si>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</si>
  <si>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</si>
  <si>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</si>
  <si>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</si>
  <si>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</si>
  <si>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</si>
  <si>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</si>
  <si>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</si>
  <si>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</si>
  <si>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</si>
  <si>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</si>
  <si>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</si>
  <si>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</si>
  <si>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</si>
  <si>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</si>
  <si>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</si>
  <si>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</si>
  <si>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</si>
  <si>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</si>
  <si>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</si>
  <si>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</si>
  <si>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</si>
  <si>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</si>
  <si>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</si>
  <si>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</si>
  <si>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</si>
  <si>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</si>
  <si>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</si>
  <si>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</si>
  <si>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</si>
  <si>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</si>
  <si>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</si>
  <si>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</si>
  <si>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</si>
  <si>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</si>
  <si>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</si>
  <si>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</si>
  <si>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</si>
  <si>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</si>
  <si>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</si>
  <si>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</si>
  <si>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</si>
  <si>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</si>
  <si>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</si>
  <si>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</si>
  <si>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</si>
  <si>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</si>
  <si>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</si>
  <si>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</si>
  <si>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</si>
  <si>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</si>
  <si>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</si>
  <si>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</si>
  <si>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</si>
  <si>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</si>
  <si>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</si>
  <si>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</si>
  <si>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</si>
  <si>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</si>
  <si>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</si>
  <si>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</si>
  <si>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</si>
  <si>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</si>
  <si>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</si>
  <si>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</si>
  <si>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</si>
  <si>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</si>
  <si>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</si>
  <si>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</si>
  <si>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</si>
  <si>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</si>
  <si>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</si>
  <si>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</si>
  <si>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</si>
  <si>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</si>
  <si>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</si>
  <si>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</si>
  <si>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</si>
  <si>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</si>
  <si>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</si>
  <si>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</si>
  <si>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</si>
  <si>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</si>
  <si>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</si>
  <si>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</si>
  <si>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</si>
  <si>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</si>
  <si>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</si>
  <si>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</si>
  <si>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</si>
  <si>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</si>
  <si>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</si>
  <si>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</si>
  <si>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</si>
  <si>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</si>
  <si>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</si>
  <si>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</si>
  <si>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</si>
  <si>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</si>
  <si>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</si>
  <si>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</si>
  <si>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</si>
  <si>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</si>
  <si>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</si>
  <si>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</si>
  <si>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</si>
  <si>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</si>
  <si>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</si>
  <si>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</si>
  <si>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</si>
  <si>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</si>
  <si>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</si>
  <si>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</si>
  <si>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</si>
  <si>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</si>
  <si>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</si>
  <si>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</si>
  <si>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</si>
  <si>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</si>
  <si>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</si>
  <si>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</si>
  <si>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</si>
  <si>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</si>
  <si>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</si>
  <si>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</si>
  <si>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</si>
  <si>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</si>
  <si>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</si>
  <si>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</si>
  <si>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</si>
  <si>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</si>
  <si>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</si>
  <si>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</si>
  <si>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</si>
  <si>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</si>
  <si>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</si>
  <si>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</si>
  <si>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</si>
  <si>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</si>
  <si>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</si>
  <si>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</si>
  <si>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</si>
  <si>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</si>
  <si>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</si>
  <si>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</si>
  <si>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</si>
  <si>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</si>
  <si>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</si>
  <si>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</si>
  <si>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</si>
  <si>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</si>
  <si>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</si>
  <si>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</si>
  <si>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</si>
  <si>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</si>
  <si>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</si>
  <si>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</si>
  <si>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</si>
  <si>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</si>
  <si>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</si>
  <si>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</si>
  <si>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</si>
  <si>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</si>
  <si>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</si>
  <si>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</si>
  <si>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</si>
  <si>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</si>
  <si>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</si>
  <si>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</si>
  <si>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</si>
  <si>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</si>
  <si>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</si>
  <si>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</si>
  <si>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</si>
  <si>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</si>
  <si>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</si>
  <si>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</si>
  <si>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</si>
  <si>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</si>
  <si>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</si>
  <si>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</si>
  <si>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</si>
  <si>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</si>
  <si>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</si>
  <si>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</si>
  <si>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</si>
  <si>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</si>
  <si>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</si>
  <si>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</si>
  <si>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</si>
  <si>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</si>
  <si>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</si>
  <si>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</si>
  <si>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</si>
  <si>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</si>
  <si>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</si>
  <si>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</si>
  <si>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</si>
  <si>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</si>
  <si>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</si>
  <si>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</si>
  <si>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</si>
  <si>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</si>
  <si>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</si>
  <si>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</si>
  <si>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</si>
  <si>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</si>
  <si>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</si>
  <si>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</si>
  <si>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</si>
  <si>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</si>
  <si>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</si>
  <si>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</si>
  <si>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</si>
  <si>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</si>
  <si>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</si>
  <si>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</si>
  <si>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</si>
  <si>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</si>
  <si>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</si>
  <si>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</si>
  <si>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</si>
  <si>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</si>
  <si>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</si>
  <si>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</si>
  <si>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</si>
  <si>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</si>
  <si>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</si>
  <si>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</si>
  <si>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</si>
  <si>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</si>
  <si>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</si>
  <si>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</si>
  <si>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</si>
  <si>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</si>
  <si>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</si>
  <si>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</si>
  <si>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</si>
  <si>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</si>
  <si>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</si>
  <si>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</si>
  <si>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</si>
  <si>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</si>
  <si>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</si>
  <si>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</si>
  <si>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</si>
  <si>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</si>
  <si>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</si>
  <si>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</si>
  <si>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</si>
  <si>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</si>
  <si>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</si>
  <si>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</si>
  <si>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</si>
  <si>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</si>
  <si>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</si>
  <si>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</si>
  <si>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</si>
  <si>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</si>
  <si>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</si>
  <si>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</si>
  <si>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</si>
  <si>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</si>
  <si>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</si>
  <si>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</si>
  <si>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</si>
  <si>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</si>
  <si>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</si>
  <si>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</si>
  <si>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</si>
  <si>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</si>
  <si>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</si>
  <si>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</si>
  <si>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</si>
  <si>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</si>
  <si>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</si>
  <si>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</si>
  <si>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</si>
  <si>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</si>
  <si>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</si>
  <si>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</si>
  <si>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</si>
  <si>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</si>
  <si>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</si>
  <si>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</si>
  <si>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</si>
  <si>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</si>
  <si>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</si>
  <si>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</si>
  <si>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</si>
  <si>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</si>
  <si>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</si>
  <si>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</si>
  <si>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</si>
  <si>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</si>
  <si>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</si>
  <si>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</si>
  <si>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</si>
  <si>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</si>
  <si>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</si>
  <si>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</si>
  <si>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</si>
  <si>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</si>
  <si>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</si>
  <si>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</si>
  <si>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</si>
  <si>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</si>
  <si>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</si>
  <si>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</si>
  <si>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</si>
  <si>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</si>
  <si>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</si>
  <si>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</si>
  <si>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</si>
  <si>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</si>
  <si>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</si>
  <si>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</si>
  <si>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</si>
  <si>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</si>
  <si>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</si>
  <si>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</si>
  <si>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</si>
  <si>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</si>
  <si>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</si>
  <si>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</si>
  <si>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</si>
  <si>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</si>
  <si>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</si>
  <si>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</si>
  <si>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</si>
  <si>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</si>
  <si>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</si>
  <si>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</si>
  <si>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</si>
  <si>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</si>
  <si>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</si>
  <si>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</si>
  <si>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</si>
  <si>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</si>
  <si>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</si>
  <si>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</si>
  <si>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</si>
  <si>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</si>
  <si>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</si>
  <si>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</si>
  <si>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</si>
  <si>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</si>
  <si>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</si>
  <si>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</si>
  <si>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</si>
  <si>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</si>
  <si>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</si>
  <si>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</si>
  <si>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</si>
  <si>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</si>
  <si>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</si>
  <si>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</si>
  <si>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</si>
  <si>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</si>
  <si>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</si>
  <si>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</si>
  <si>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</si>
  <si>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</si>
  <si>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</si>
  <si>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</si>
  <si>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</si>
  <si>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</si>
  <si>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</si>
  <si>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</si>
  <si>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</si>
  <si>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</si>
  <si>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</si>
  <si>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</si>
  <si>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</si>
  <si>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</si>
  <si>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</si>
  <si>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</si>
  <si>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</si>
  <si>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</si>
  <si>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</si>
  <si>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</si>
  <si>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</si>
  <si>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</si>
  <si>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</si>
  <si>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</si>
  <si>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</si>
  <si>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</si>
  <si>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</si>
  <si>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</si>
  <si>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</si>
  <si>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</si>
  <si>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</si>
  <si>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</si>
  <si>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</si>
  <si>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</si>
  <si>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</si>
  <si>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</si>
  <si>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</si>
  <si>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</si>
  <si>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</si>
  <si>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</si>
  <si>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</si>
  <si>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</si>
  <si>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</si>
  <si>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</si>
  <si>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</si>
  <si>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</si>
  <si>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</si>
  <si>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</si>
  <si>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</si>
  <si>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</si>
  <si>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</si>
  <si>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</si>
  <si>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</si>
  <si>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</si>
  <si>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</si>
  <si>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</si>
  <si>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</si>
  <si>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</si>
  <si>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</si>
  <si>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</si>
  <si>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</si>
  <si>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</si>
  <si>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</si>
  <si>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</si>
  <si>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</si>
  <si>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</si>
  <si>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</si>
  <si>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</si>
  <si>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</si>
  <si>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</si>
  <si>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</si>
  <si>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</si>
  <si>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</si>
  <si>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</si>
  <si>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</si>
  <si>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</si>
  <si>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</si>
  <si>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</si>
  <si>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</si>
  <si>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</si>
  <si>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</si>
  <si>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</si>
  <si>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</si>
  <si>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</si>
  <si>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</si>
  <si>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</si>
  <si>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</si>
  <si>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</si>
  <si>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</si>
  <si>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</si>
  <si>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</si>
  <si>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</si>
  <si>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</si>
  <si>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</si>
  <si>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</si>
  <si>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</si>
  <si>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</si>
  <si>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</si>
  <si>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</si>
  <si>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</si>
  <si>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</si>
  <si>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</si>
  <si>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</si>
  <si>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</si>
  <si>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</si>
  <si>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</si>
  <si>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</si>
  <si>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</si>
  <si>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</si>
  <si>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</si>
  <si>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</si>
  <si>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</si>
  <si>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</si>
  <si>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</si>
  <si>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</si>
  <si>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</si>
  <si>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</si>
  <si>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</si>
  <si>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</si>
  <si>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</si>
  <si>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</si>
  <si>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</si>
  <si>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</si>
  <si>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</si>
  <si>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</si>
  <si>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</si>
  <si>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</si>
  <si>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</si>
  <si>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</si>
  <si>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</si>
  <si>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</si>
  <si>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</si>
  <si>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</si>
  <si>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</si>
  <si>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</si>
  <si>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</si>
  <si>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</si>
  <si>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</si>
  <si>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</si>
  <si>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</si>
  <si>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</si>
  <si>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</si>
  <si>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</si>
  <si>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</si>
  <si>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</si>
  <si>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</si>
  <si>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</si>
  <si>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</si>
  <si>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</si>
  <si>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</si>
  <si>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</si>
  <si>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</si>
  <si>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</si>
  <si>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</si>
  <si>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</si>
  <si>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</si>
  <si>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</si>
  <si>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</si>
  <si>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</si>
  <si>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</si>
  <si>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</si>
  <si>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</si>
  <si>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</si>
  <si>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</si>
  <si>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</si>
  <si>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</si>
  <si>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</si>
  <si>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</si>
  <si>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</si>
  <si>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</si>
  <si>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</si>
  <si>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</si>
  <si>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</si>
  <si>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</si>
  <si>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</si>
  <si>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</si>
  <si>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</si>
  <si>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</si>
  <si>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</si>
  <si>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</si>
  <si>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</si>
  <si>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</si>
  <si>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</si>
  <si>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</si>
  <si>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</si>
  <si>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</si>
  <si>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</si>
  <si>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</si>
  <si>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</si>
  <si>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</si>
  <si>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</si>
  <si>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</si>
  <si>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</si>
  <si>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</si>
  <si>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</si>
  <si>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</si>
  <si>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</si>
  <si>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</si>
  <si>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</si>
  <si>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</si>
  <si>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</si>
  <si>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</si>
  <si>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</si>
  <si>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</si>
  <si>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</si>
  <si>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</si>
  <si>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</si>
  <si>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</si>
  <si>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</si>
  <si>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</si>
  <si>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</si>
  <si>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</si>
  <si>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</si>
  <si>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</si>
  <si>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</si>
  <si>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</si>
  <si>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</si>
  <si>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</si>
  <si>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</si>
  <si>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</si>
  <si>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</si>
  <si>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</si>
  <si>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</si>
  <si>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</si>
  <si>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</si>
  <si>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</si>
  <si>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</si>
  <si>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</si>
  <si>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</si>
  <si>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</si>
  <si>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</si>
  <si>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</si>
  <si>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</si>
  <si>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</si>
  <si>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</si>
  <si>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</si>
  <si>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</si>
  <si>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</si>
  <si>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</si>
  <si>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</si>
  <si>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</si>
  <si>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</si>
  <si>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</si>
  <si>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</si>
  <si>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</si>
  <si>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</si>
  <si>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</si>
  <si>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</si>
  <si>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</si>
  <si>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</si>
  <si>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</si>
  <si>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</si>
  <si>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</si>
  <si>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</si>
  <si>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</si>
  <si>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</si>
  <si>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</si>
  <si>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</si>
  <si>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</si>
  <si>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</si>
  <si>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</si>
  <si>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</si>
  <si>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</si>
  <si>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</si>
  <si>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</si>
  <si>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</si>
  <si>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</si>
  <si>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</si>
  <si>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</si>
  <si>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</si>
  <si>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</si>
  <si>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</si>
  <si>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</si>
  <si>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</si>
  <si>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</si>
  <si>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</si>
  <si>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</si>
  <si>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</si>
  <si>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</si>
  <si>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</si>
  <si>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</si>
  <si>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</si>
  <si>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</si>
  <si>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</si>
  <si>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</si>
  <si>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</si>
  <si>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</si>
  <si>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</si>
  <si>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</si>
  <si>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</si>
  <si>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</si>
  <si>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</si>
  <si>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</si>
  <si>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</si>
  <si>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</si>
  <si>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</si>
  <si>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</si>
  <si>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</si>
  <si>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</si>
  <si>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</si>
  <si>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</si>
  <si>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</si>
  <si>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</si>
  <si>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</si>
  <si>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</si>
  <si>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</si>
  <si>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</si>
  <si>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</si>
  <si>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</si>
  <si>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</si>
  <si>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</si>
  <si>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</si>
  <si>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</si>
  <si>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</si>
  <si>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</si>
  <si>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</si>
  <si>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</si>
  <si>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</si>
  <si>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</si>
  <si>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</si>
  <si>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</si>
  <si>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</si>
  <si>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</si>
  <si>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</si>
  <si>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</si>
  <si>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</si>
  <si>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</si>
  <si>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</si>
  <si>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</si>
  <si>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</si>
  <si>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</si>
  <si>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</si>
  <si>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</si>
  <si>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</si>
  <si>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</si>
  <si>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</si>
  <si>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</si>
  <si>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</si>
  <si>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</si>
  <si>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</si>
  <si>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</si>
  <si>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</si>
  <si>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</si>
  <si>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</si>
  <si>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</si>
  <si>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</si>
  <si>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</si>
  <si>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</si>
  <si>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</si>
  <si>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</si>
  <si>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</si>
  <si>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</si>
  <si>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</si>
  <si>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</si>
  <si>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</si>
  <si>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</si>
  <si>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</si>
  <si>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</si>
  <si>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</si>
  <si>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</si>
  <si>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</si>
  <si>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</si>
  <si>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</si>
  <si>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</si>
  <si>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</si>
  <si>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</si>
  <si>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</si>
  <si>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</si>
  <si>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</si>
  <si>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</si>
  <si>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</si>
  <si>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</si>
  <si>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</si>
  <si>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</si>
  <si>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</si>
  <si>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</si>
  <si>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</si>
  <si>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</si>
  <si>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</si>
  <si>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</si>
  <si>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</si>
  <si>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</si>
  <si>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</si>
  <si>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</si>
  <si>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</si>
  <si>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</si>
  <si>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</si>
  <si>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</si>
  <si>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</si>
  <si>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</si>
  <si>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</si>
  <si>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</si>
  <si>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</si>
  <si>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</si>
  <si>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</si>
  <si>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</si>
  <si>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</si>
  <si>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</si>
  <si>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</si>
  <si>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</si>
  <si>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</si>
  <si>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</si>
  <si>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</si>
  <si>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</si>
  <si>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</si>
  <si>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</si>
  <si>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</si>
  <si>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</si>
  <si>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</si>
  <si>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</si>
  <si>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</si>
  <si>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</si>
  <si>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</si>
  <si>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</si>
  <si>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</si>
  <si>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</si>
  <si>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</si>
  <si>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</si>
  <si>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</si>
  <si>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</si>
  <si>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</si>
  <si>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</si>
  <si>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</si>
  <si>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</si>
  <si>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</si>
  <si>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</si>
  <si>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</si>
  <si>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</si>
  <si>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</si>
  <si>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</si>
  <si>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</si>
  <si>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</si>
  <si>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</si>
  <si>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</si>
  <si>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</si>
  <si>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</si>
  <si>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</si>
  <si>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</si>
  <si>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</si>
  <si>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</si>
  <si>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</si>
  <si>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</si>
  <si>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</si>
  <si>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</si>
  <si>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</si>
  <si>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</si>
  <si>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</si>
  <si>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</si>
  <si>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</si>
  <si>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</si>
  <si>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</si>
  <si>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</si>
  <si>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</si>
  <si>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</si>
  <si>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</si>
  <si>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</si>
  <si>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</si>
  <si>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</si>
  <si>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</si>
  <si>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</si>
  <si>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</si>
  <si>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</si>
  <si>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</si>
  <si>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</si>
  <si>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</si>
  <si>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</si>
  <si>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</si>
  <si>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</si>
  <si>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</si>
  <si>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</si>
  <si>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</si>
  <si>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</si>
  <si>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</si>
  <si>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</si>
  <si>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</si>
  <si>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</si>
  <si>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</si>
  <si>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</si>
  <si>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</si>
  <si>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</si>
  <si>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</si>
  <si>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</si>
  <si>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</si>
  <si>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</si>
  <si>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</si>
  <si>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</si>
  <si>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</si>
  <si>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</si>
  <si>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</si>
  <si>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</si>
  <si>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</si>
  <si>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</si>
  <si>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</si>
  <si>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</si>
  <si>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</si>
  <si>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</si>
  <si>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</si>
  <si>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</si>
  <si>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</si>
  <si>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</si>
  <si>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</si>
  <si>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</si>
  <si>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</si>
  <si>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</si>
  <si>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</si>
  <si>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</si>
  <si>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</si>
  <si>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</si>
  <si>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</si>
  <si>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</si>
  <si>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</si>
  <si>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</si>
  <si>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</si>
  <si>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</si>
  <si>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</si>
  <si>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</si>
  <si>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</si>
  <si>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</si>
  <si>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</si>
  <si>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</si>
  <si>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</si>
  <si>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</si>
  <si>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</si>
  <si>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</si>
  <si>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</si>
  <si>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</si>
  <si>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</si>
  <si>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</si>
  <si>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</si>
  <si>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</si>
  <si>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</si>
  <si>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</si>
  <si>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</si>
  <si>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</si>
  <si>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</si>
  <si>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</si>
  <si>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</si>
  <si>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</si>
  <si>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</si>
  <si>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</si>
  <si>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</si>
  <si>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</si>
  <si>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</si>
  <si>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</si>
  <si>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</si>
  <si>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</si>
  <si>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</si>
  <si>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</si>
  <si>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</si>
  <si>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</si>
  <si>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</si>
  <si>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</si>
  <si>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</si>
  <si>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</si>
  <si>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</si>
  <si>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</si>
  <si>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</si>
  <si>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</si>
  <si>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</si>
  <si>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</si>
  <si>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</si>
  <si>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</si>
  <si>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</si>
  <si>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</si>
  <si>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</si>
  <si>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</si>
  <si>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</si>
  <si>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</si>
  <si>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</si>
  <si>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</si>
  <si>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</si>
  <si>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</si>
  <si>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</si>
  <si>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</si>
  <si>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</si>
  <si>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</si>
  <si>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</si>
  <si>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</si>
  <si>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</si>
  <si>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</si>
  <si>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</si>
  <si>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</si>
  <si>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</si>
  <si>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</si>
  <si>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</si>
  <si>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</si>
  <si>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</si>
  <si>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</si>
  <si>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</si>
  <si>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</si>
  <si>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</si>
  <si>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</si>
  <si>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</si>
  <si>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</si>
  <si>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</si>
  <si>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</si>
  <si>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</si>
  <si>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</si>
  <si>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</si>
  <si>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</si>
  <si>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</si>
  <si>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</si>
  <si>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</si>
  <si>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</si>
  <si>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</si>
  <si>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</si>
  <si>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</si>
  <si>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</si>
  <si>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</si>
  <si>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</si>
  <si>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</si>
  <si>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</si>
  <si>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</si>
  <si>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</si>
  <si>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</si>
  <si>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</si>
  <si>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</si>
  <si>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</si>
  <si>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</si>
  <si>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</si>
  <si>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</si>
  <si>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</si>
  <si>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</si>
  <si>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</si>
  <si>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</si>
  <si>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</si>
  <si>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</si>
  <si>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</si>
  <si>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</si>
  <si>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</si>
  <si>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</si>
  <si>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</si>
  <si>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</si>
  <si>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</si>
  <si>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</si>
  <si>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</si>
  <si>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</si>
  <si>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</si>
  <si>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</si>
  <si>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</si>
  <si>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</si>
  <si>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</si>
  <si>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</si>
  <si>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</si>
  <si>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</si>
  <si>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</si>
  <si>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</si>
  <si>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</si>
  <si>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</si>
  <si>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</si>
  <si>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</si>
  <si>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</si>
  <si>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</si>
  <si>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</si>
  <si>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</si>
  <si>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</si>
  <si>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</si>
  <si>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</si>
  <si>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</si>
  <si>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</si>
  <si>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</si>
  <si>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</si>
  <si>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</si>
  <si>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</si>
  <si>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</si>
  <si>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</si>
  <si>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</si>
  <si>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</si>
  <si>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</si>
  <si>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</si>
  <si>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</si>
  <si>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</si>
  <si>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</si>
  <si>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</si>
  <si>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</si>
  <si>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</si>
  <si>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</si>
  <si>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</si>
  <si>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</si>
  <si>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</si>
  <si>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</si>
  <si>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</si>
  <si>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</si>
  <si>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</si>
  <si>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</si>
  <si>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</si>
  <si>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</si>
  <si>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</si>
  <si>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</si>
  <si>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</si>
  <si>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</si>
  <si>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</si>
  <si>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</si>
  <si>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</si>
  <si>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</si>
  <si>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</si>
  <si>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</si>
  <si>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</si>
  <si>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</si>
  <si>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</si>
  <si>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</si>
  <si>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</si>
  <si>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</si>
  <si>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</si>
  <si>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</si>
  <si>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</si>
  <si>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</si>
  <si>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</si>
  <si>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</si>
  <si>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</si>
  <si>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</si>
  <si>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</si>
  <si>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</si>
  <si>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</si>
  <si>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</si>
  <si>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</si>
  <si>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</si>
  <si>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</si>
  <si>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</si>
  <si>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</si>
  <si>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</si>
  <si>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</si>
  <si>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</si>
  <si>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</si>
  <si>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</si>
  <si>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</si>
  <si>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</si>
  <si>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</si>
  <si>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</si>
  <si>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</si>
  <si>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</si>
  <si>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</si>
  <si>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</si>
  <si>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</si>
  <si>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</si>
  <si>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</si>
  <si>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</si>
  <si>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</si>
  <si>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</si>
  <si>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</si>
  <si>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</si>
  <si>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</si>
  <si>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</si>
  <si>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</si>
  <si>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</si>
  <si>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</si>
  <si>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</si>
  <si>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</si>
  <si>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</si>
  <si>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</si>
  <si>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</si>
  <si>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</si>
  <si>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</si>
  <si>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</si>
  <si>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</si>
  <si>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</si>
  <si>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</si>
  <si>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</si>
  <si>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</si>
  <si>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</si>
  <si>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</si>
  <si>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</si>
  <si>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</si>
  <si>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</si>
  <si>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</si>
  <si>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</si>
  <si>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</si>
  <si>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</si>
  <si>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</si>
  <si>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</si>
  <si>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</si>
  <si>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</si>
  <si>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</si>
  <si>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</si>
  <si>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</si>
  <si>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</si>
  <si>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</si>
  <si>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</si>
  <si>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</si>
  <si>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</si>
  <si>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</si>
  <si>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</si>
  <si>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</si>
  <si>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</si>
  <si>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</si>
  <si>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</si>
  <si>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</si>
  <si>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</si>
  <si>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</si>
  <si>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</si>
  <si>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</si>
  <si>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</si>
  <si>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</si>
  <si>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</si>
  <si>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</si>
  <si>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</si>
  <si>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</si>
  <si>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</si>
  <si>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</si>
  <si>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</si>
  <si>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</si>
  <si>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</si>
  <si>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</si>
  <si>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</si>
  <si>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</si>
  <si>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</si>
  <si>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</si>
  <si>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</si>
  <si>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</si>
  <si>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</si>
  <si>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</si>
  <si>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</si>
  <si>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</si>
  <si>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</si>
  <si>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</si>
  <si>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</si>
  <si>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</si>
  <si>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</si>
  <si>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</si>
  <si>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</si>
  <si>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</si>
  <si>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</si>
  <si>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</si>
  <si>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</si>
  <si>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</si>
  <si>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</si>
  <si>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</si>
  <si>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</si>
  <si>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</si>
  <si>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</si>
  <si>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</si>
  <si>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</si>
  <si>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</si>
  <si>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</si>
  <si>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</si>
  <si>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</si>
  <si>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</si>
  <si>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</si>
  <si>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</si>
  <si>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</si>
  <si>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</si>
  <si>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</si>
  <si>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</si>
  <si>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</si>
  <si>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</si>
  <si>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</si>
  <si>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</si>
  <si>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</si>
  <si>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</si>
  <si>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</si>
  <si>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</si>
  <si>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</si>
  <si>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</si>
  <si>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</si>
  <si>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</si>
  <si>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</si>
  <si>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</si>
  <si>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</si>
  <si>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</si>
  <si>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</si>
  <si>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</si>
  <si>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</si>
  <si>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</si>
  <si>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</si>
  <si>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</si>
  <si>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</si>
  <si>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</si>
  <si>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</si>
  <si>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</si>
  <si>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</si>
  <si>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</si>
  <si>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</si>
  <si>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</si>
  <si>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</si>
  <si>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</si>
  <si>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</si>
  <si>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</si>
  <si>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</si>
  <si>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</si>
  <si>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</si>
  <si>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</si>
  <si>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</si>
  <si>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</si>
  <si>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</si>
  <si>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</si>
  <si>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</si>
  <si>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</si>
  <si>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</si>
  <si>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</si>
  <si>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</si>
  <si>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</si>
  <si>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</si>
  <si>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</si>
  <si>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</si>
  <si>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</si>
  <si>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</si>
  <si>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</si>
  <si>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</si>
  <si>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</si>
  <si>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</si>
  <si>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</si>
  <si>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</si>
  <si>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</si>
  <si>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</si>
  <si>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</si>
  <si>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</si>
  <si>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</si>
  <si>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</si>
  <si>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</si>
  <si>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</si>
  <si>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</si>
  <si>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</si>
  <si>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</si>
  <si>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</si>
  <si>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</si>
  <si>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</si>
  <si>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</si>
  <si>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</si>
  <si>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</si>
  <si>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</si>
  <si>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</si>
  <si>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</si>
  <si>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</si>
  <si>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</si>
  <si>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</si>
  <si>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</si>
  <si>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</si>
  <si>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</si>
  <si>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</si>
  <si>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</si>
  <si>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</si>
  <si>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</si>
  <si>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</si>
  <si>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</si>
  <si>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</si>
  <si>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</si>
  <si>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</si>
  <si>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</si>
  <si>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</si>
  <si>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</si>
  <si>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</si>
  <si>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</si>
  <si>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</si>
  <si>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</si>
  <si>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</si>
  <si>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</si>
  <si>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</si>
  <si>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</si>
  <si>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</si>
  <si>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</si>
  <si>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</si>
  <si>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</si>
  <si>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</si>
  <si>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</si>
  <si>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</si>
  <si>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</si>
  <si>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</si>
  <si>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</si>
  <si>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</si>
  <si>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</si>
  <si>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</si>
  <si>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</si>
  <si>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</si>
  <si>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</si>
  <si>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</si>
  <si>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</si>
  <si>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</si>
  <si>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</si>
  <si>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</si>
  <si>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</si>
  <si>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</si>
  <si>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</si>
  <si>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</si>
  <si>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</si>
  <si>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</si>
  <si>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</si>
  <si>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</si>
  <si>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</si>
  <si>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</si>
  <si>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</si>
  <si>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</si>
  <si>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</si>
  <si>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</si>
  <si>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</si>
  <si>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</si>
  <si>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</si>
  <si>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</si>
  <si>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</si>
  <si>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</si>
  <si>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</si>
  <si>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</si>
  <si>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</si>
  <si>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</si>
  <si>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</si>
  <si>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</si>
  <si>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</si>
  <si>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</si>
  <si>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</si>
  <si>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</si>
  <si>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</si>
  <si>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</si>
  <si>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</si>
  <si>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</si>
  <si>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</si>
  <si>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</si>
  <si>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</si>
  <si>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</si>
  <si>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</si>
  <si>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</si>
  <si>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</si>
  <si>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</si>
  <si>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</si>
  <si>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</si>
  <si>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</si>
  <si>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</si>
  <si>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</si>
  <si>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</si>
  <si>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</si>
  <si>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</si>
  <si>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</si>
  <si>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</si>
  <si>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</si>
  <si>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</si>
  <si>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</si>
  <si>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</si>
  <si>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</si>
  <si>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</si>
  <si>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</si>
  <si>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</si>
  <si>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</si>
  <si>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</si>
  <si>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</si>
  <si>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</si>
  <si>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</si>
  <si>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</si>
  <si>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</si>
  <si>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</si>
  <si>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</si>
  <si>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</si>
  <si>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</si>
  <si>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</si>
  <si>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</si>
  <si>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</si>
  <si>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</si>
  <si>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</si>
  <si>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</si>
  <si>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</si>
  <si>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</si>
  <si>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</si>
  <si>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</si>
  <si>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</si>
  <si>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</si>
  <si>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</si>
  <si>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</si>
  <si>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</si>
  <si>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</si>
  <si>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</si>
  <si>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</si>
  <si>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</si>
  <si>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</si>
  <si>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</si>
  <si>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</si>
  <si>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</si>
  <si>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</si>
  <si>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</si>
  <si>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</si>
  <si>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</si>
  <si>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</si>
  <si>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</si>
  <si>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</si>
  <si>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</si>
  <si>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</si>
  <si>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</si>
  <si>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</si>
  <si>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</si>
  <si>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</si>
  <si>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</si>
  <si>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</si>
  <si>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</si>
  <si>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</si>
  <si>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</si>
  <si>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</si>
  <si>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</si>
  <si>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</si>
  <si>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</si>
  <si>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</si>
  <si>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</si>
  <si>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</si>
  <si>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</si>
  <si>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</si>
  <si>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</si>
  <si>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</si>
  <si>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</si>
  <si>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</si>
  <si>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</si>
  <si>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</si>
  <si>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</si>
  <si>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</si>
  <si>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</si>
  <si>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</si>
  <si>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</si>
  <si>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</si>
  <si>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</si>
  <si>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</si>
  <si>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</si>
  <si>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</si>
  <si>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</si>
  <si>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</si>
  <si>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</si>
  <si>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</si>
  <si>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</si>
  <si>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</si>
  <si>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</si>
  <si>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</si>
  <si>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</si>
  <si>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</si>
  <si>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</si>
  <si>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</si>
  <si>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</si>
  <si>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</si>
  <si>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</si>
  <si>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</si>
  <si>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</si>
  <si>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</si>
  <si>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</si>
  <si>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</si>
  <si>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</si>
  <si>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</si>
  <si>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</si>
  <si>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</si>
  <si>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</si>
  <si>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</si>
  <si>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</si>
  <si>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</si>
  <si>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</si>
  <si>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</si>
  <si>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</si>
  <si>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</si>
  <si>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</si>
  <si>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</si>
  <si>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</si>
  <si>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</si>
  <si>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</si>
  <si>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</si>
  <si>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</si>
  <si>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</si>
  <si>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</si>
  <si>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</si>
  <si>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</si>
  <si>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</si>
  <si>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</si>
  <si>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</si>
  <si>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</si>
  <si>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</si>
  <si>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</si>
  <si>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</si>
  <si>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</si>
  <si>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</si>
  <si>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</si>
  <si>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</si>
  <si>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</si>
  <si>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</si>
  <si>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</si>
  <si>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</si>
  <si>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</si>
  <si>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</si>
  <si>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</si>
  <si>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</si>
  <si>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</si>
  <si>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</si>
  <si>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</si>
  <si>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</si>
  <si>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</si>
  <si>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</si>
  <si>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</si>
  <si>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</si>
  <si>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</si>
  <si>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</si>
  <si>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</si>
  <si>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</si>
  <si>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</si>
  <si>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</si>
  <si>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</si>
  <si>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</si>
  <si>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</si>
  <si>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</si>
  <si>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</si>
  <si>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</si>
  <si>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</si>
  <si>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</si>
  <si>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</si>
  <si>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</si>
  <si>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</si>
  <si>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</si>
  <si>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</si>
  <si>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</si>
  <si>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</si>
  <si>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</si>
  <si>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</si>
  <si>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</si>
  <si>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</si>
  <si>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</si>
  <si>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</si>
  <si>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</si>
  <si>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</si>
  <si>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</si>
  <si>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</si>
  <si>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</si>
  <si>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</si>
  <si>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</si>
  <si>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</si>
  <si>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</si>
  <si>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</si>
  <si>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</si>
  <si>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</si>
  <si>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</si>
  <si>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</si>
  <si>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</si>
  <si>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</si>
  <si>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</si>
  <si>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</si>
  <si>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</si>
  <si>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</si>
  <si>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</si>
  <si>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</si>
  <si>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</si>
  <si>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</si>
  <si>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</si>
  <si>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</si>
  <si>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</si>
  <si>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</si>
  <si>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</si>
  <si>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</si>
  <si>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</si>
  <si>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</si>
  <si>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</si>
  <si>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</si>
  <si>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</si>
  <si>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</si>
  <si>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</si>
  <si>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</si>
  <si>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</si>
  <si>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</si>
  <si>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</si>
  <si>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</si>
  <si>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</si>
  <si>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</si>
  <si>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</si>
  <si>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</si>
  <si>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</si>
  <si>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</si>
  <si>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</si>
  <si>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</si>
  <si>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</si>
  <si>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</si>
  <si>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</si>
  <si>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</si>
  <si>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</si>
  <si>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</si>
  <si>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</si>
  <si>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</si>
  <si>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</si>
  <si>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</si>
  <si>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</si>
  <si>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</si>
  <si>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</si>
  <si>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</si>
  <si>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</si>
  <si>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</si>
  <si>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</si>
  <si>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</si>
  <si>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</si>
  <si>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</si>
  <si>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</si>
  <si>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</si>
  <si>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</si>
  <si>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</si>
  <si>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</si>
  <si>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</si>
  <si>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</si>
  <si>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</si>
  <si>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</si>
  <si>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</si>
  <si>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</si>
  <si>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</si>
  <si>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</si>
  <si>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</si>
  <si>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</si>
  <si>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</si>
  <si>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</si>
  <si>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</si>
  <si>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</si>
  <si>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</si>
  <si>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</si>
  <si>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</si>
  <si>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</si>
  <si>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</si>
  <si>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</si>
  <si>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</si>
  <si>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</si>
  <si>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</si>
  <si>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</si>
  <si>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</si>
  <si>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</si>
  <si>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</si>
  <si>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</si>
  <si>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</si>
  <si>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</si>
  <si>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</si>
  <si>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</si>
  <si>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</si>
  <si>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</si>
  <si>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</si>
  <si>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</si>
  <si>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</si>
  <si>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</si>
  <si>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</si>
  <si>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</si>
  <si>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</si>
  <si>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</si>
  <si>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</si>
  <si>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</si>
  <si>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</si>
  <si>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</si>
  <si>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</si>
  <si>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</si>
  <si>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</si>
  <si>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</si>
  <si>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</si>
  <si>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</si>
  <si>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</si>
  <si>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</si>
  <si>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</si>
  <si>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</si>
  <si>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</si>
  <si>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</si>
  <si>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</si>
  <si>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</si>
  <si>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</si>
  <si>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</si>
  <si>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</si>
  <si>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</si>
  <si>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</si>
  <si>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</si>
  <si>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</si>
  <si>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</si>
  <si>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</si>
  <si>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</si>
  <si>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</si>
  <si>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</si>
  <si>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</si>
  <si>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</si>
  <si>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</si>
  <si>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</si>
  <si>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</si>
  <si>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</si>
  <si>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</si>
  <si>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</si>
  <si>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</si>
  <si>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</si>
  <si>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</si>
  <si>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</si>
  <si>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</si>
  <si>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</si>
  <si>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</si>
  <si>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</si>
  <si>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</si>
  <si>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</si>
  <si>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</si>
  <si>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</si>
  <si>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</si>
  <si>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</si>
  <si>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</si>
  <si>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</si>
  <si>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</si>
  <si>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</si>
  <si>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</si>
  <si>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</si>
  <si>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</si>
  <si>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</si>
  <si>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</si>
  <si>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</si>
  <si>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</si>
  <si>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</si>
  <si>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</si>
  <si>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</si>
  <si>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</si>
  <si>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</si>
  <si>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</si>
  <si>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</si>
  <si>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</si>
  <si>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</si>
  <si>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</si>
  <si>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</si>
  <si>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</si>
  <si>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</si>
  <si>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</si>
  <si>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</si>
  <si>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</si>
  <si>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</si>
  <si>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</si>
  <si>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</si>
  <si>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</si>
  <si>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</si>
  <si>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</si>
  <si>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</si>
  <si>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</si>
  <si>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</si>
  <si>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</si>
  <si>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</si>
  <si>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</si>
  <si>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</si>
  <si>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</si>
  <si>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</si>
  <si>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</si>
  <si>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</si>
  <si>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</si>
  <si>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</si>
  <si>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</si>
  <si>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</si>
  <si>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</si>
  <si>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</si>
  <si>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</si>
  <si>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</si>
  <si>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</si>
  <si>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</si>
  <si>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</si>
  <si>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</si>
  <si>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</si>
  <si>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</si>
  <si>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</si>
  <si>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</si>
  <si>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</si>
  <si>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</si>
  <si>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</si>
  <si>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</si>
  <si>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</si>
  <si>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</si>
  <si>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</si>
  <si>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</si>
  <si>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</si>
  <si>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</si>
  <si>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</si>
  <si>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</si>
  <si>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</si>
  <si>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</si>
  <si>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</si>
  <si>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</si>
  <si>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</si>
  <si>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</si>
  <si>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</si>
  <si>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</si>
  <si>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</si>
  <si>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</si>
  <si>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</si>
  <si>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</si>
  <si>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</si>
  <si>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</si>
  <si>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</si>
  <si>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</si>
  <si>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</si>
  <si>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</si>
  <si>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</si>
  <si>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</si>
  <si>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</si>
  <si>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</si>
  <si>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</si>
  <si>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</si>
  <si>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</si>
  <si>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</si>
  <si>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</si>
  <si>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</si>
  <si>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</si>
  <si>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</si>
  <si>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</si>
  <si>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</si>
  <si>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</si>
  <si>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</si>
  <si>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</si>
  <si>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</si>
  <si>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</si>
  <si>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</si>
  <si>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</si>
  <si>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</si>
  <si>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</si>
  <si>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</si>
  <si>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</si>
  <si>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</si>
  <si>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</si>
  <si>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</si>
  <si>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</si>
  <si>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</si>
  <si>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</si>
  <si>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</si>
  <si>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</si>
  <si>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</si>
  <si>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</si>
  <si>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</si>
  <si>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</si>
  <si>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</si>
  <si>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</si>
  <si>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</si>
  <si>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</si>
  <si>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</si>
  <si>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</si>
  <si>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</si>
  <si>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</si>
  <si>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</si>
  <si>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</si>
  <si>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</si>
  <si>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</si>
  <si>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</si>
  <si>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</si>
  <si>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</si>
  <si>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</si>
  <si>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</si>
  <si>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</si>
  <si>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</si>
  <si>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</si>
  <si>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</si>
  <si>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</si>
  <si>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</si>
  <si>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</si>
  <si>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</si>
  <si>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</si>
  <si>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</si>
  <si>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</si>
  <si>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</si>
  <si>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</si>
  <si>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</si>
  <si>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</si>
  <si>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</si>
  <si>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</si>
  <si>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</si>
  <si>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</si>
  <si>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</si>
  <si>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</si>
  <si>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</si>
  <si>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</si>
  <si>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</si>
  <si>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</si>
  <si>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</si>
  <si>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</si>
  <si>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</si>
  <si>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</si>
  <si>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</si>
  <si>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</si>
  <si>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</si>
  <si>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</si>
  <si>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</si>
  <si>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</si>
  <si>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</si>
  <si>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</si>
  <si>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</si>
  <si>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</si>
  <si>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</si>
  <si>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</si>
  <si>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</si>
  <si>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</si>
  <si>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</si>
  <si>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</si>
  <si>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</si>
  <si>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</si>
  <si>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</si>
  <si>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</si>
  <si>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</si>
  <si>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</si>
  <si>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</si>
  <si>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</si>
  <si>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</si>
  <si>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</si>
  <si>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</si>
  <si>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</si>
  <si>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</si>
  <si>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</si>
  <si>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</si>
  <si>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</si>
  <si>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</si>
  <si>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</si>
  <si>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</si>
  <si>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</si>
  <si>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</si>
  <si>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</si>
  <si>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</si>
  <si>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</si>
  <si>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</si>
  <si>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</si>
  <si>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</si>
  <si>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</si>
  <si>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</si>
  <si>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</si>
  <si>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</si>
  <si>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</si>
  <si>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</si>
  <si>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</si>
  <si>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</si>
  <si>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</si>
  <si>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</si>
  <si>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</si>
  <si>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</si>
  <si>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</si>
  <si>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</si>
  <si>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</si>
  <si>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</si>
  <si>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</si>
  <si>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</si>
  <si>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</si>
  <si>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</si>
  <si>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</si>
  <si>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</si>
  <si>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</si>
  <si>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</si>
  <si>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</si>
  <si>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</si>
  <si>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</si>
  <si>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</si>
  <si>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</si>
  <si>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</si>
  <si>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</si>
  <si>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</si>
  <si>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</si>
  <si>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</si>
  <si>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</si>
  <si>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</si>
  <si>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</si>
  <si>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</si>
  <si>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</si>
  <si>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</si>
  <si>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</si>
  <si>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</si>
  <si>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</si>
  <si>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</si>
  <si>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</si>
  <si>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</si>
  <si>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</si>
  <si>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</si>
  <si>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</si>
  <si>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</si>
  <si>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</si>
  <si>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</si>
  <si>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</si>
  <si>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</si>
  <si>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</si>
  <si>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</si>
  <si>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</si>
  <si>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</si>
  <si>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</si>
  <si>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</si>
  <si>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</si>
  <si>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</si>
  <si>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</si>
  <si>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</si>
  <si>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</si>
  <si>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</si>
  <si>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</si>
  <si>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</si>
  <si>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</si>
  <si>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</si>
  <si>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</si>
  <si>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</si>
  <si>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</si>
  <si>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</si>
  <si>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</si>
  <si>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</si>
  <si>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</si>
  <si>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</si>
  <si>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</si>
  <si>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</si>
  <si>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</si>
  <si>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</si>
  <si>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</si>
  <si>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</si>
  <si>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</si>
  <si>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</si>
  <si>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</si>
  <si>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</si>
  <si>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</si>
  <si>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</si>
  <si>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</si>
  <si>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</si>
  <si>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</si>
  <si>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</si>
  <si>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</si>
  <si>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</si>
  <si>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</si>
  <si>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</si>
  <si>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</si>
  <si>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</si>
  <si>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</si>
  <si>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</si>
  <si>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</si>
  <si>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</si>
  <si>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</si>
  <si>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</si>
  <si>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</si>
  <si>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</si>
  <si>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</si>
  <si>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</si>
  <si>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</si>
  <si>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</si>
  <si>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</si>
  <si>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</si>
  <si>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</si>
  <si>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</si>
  <si>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</si>
  <si>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</si>
  <si>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</si>
  <si>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</si>
  <si>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</si>
  <si>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</si>
  <si>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</si>
  <si>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</si>
  <si>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</si>
  <si>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</si>
  <si>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</si>
  <si>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</si>
  <si>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</si>
  <si>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</si>
  <si>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</si>
  <si>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</si>
  <si>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</si>
  <si>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</si>
  <si>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</si>
  <si>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</si>
  <si>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</si>
  <si>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</si>
  <si>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</si>
  <si>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</si>
  <si>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</si>
  <si>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</si>
  <si>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</si>
  <si>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</si>
  <si>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</si>
  <si>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</si>
  <si>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</si>
  <si>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</si>
  <si>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</si>
  <si>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</si>
  <si>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</si>
  <si>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</si>
  <si>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</si>
  <si>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</si>
  <si>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</si>
  <si>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</si>
  <si>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</si>
  <si>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</si>
  <si>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</si>
  <si>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</si>
  <si>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</si>
  <si>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</si>
  <si>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</si>
  <si>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</si>
  <si>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</si>
  <si>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</si>
  <si>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</si>
  <si>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</si>
  <si>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</si>
  <si>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</si>
  <si>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</si>
  <si>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</si>
  <si>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</si>
  <si>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</si>
  <si>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</si>
  <si>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</si>
  <si>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</si>
  <si>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</si>
  <si>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</si>
  <si>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</si>
  <si>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</si>
  <si>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</si>
  <si>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</si>
  <si>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</si>
  <si>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</si>
  <si>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</si>
  <si>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</si>
  <si>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</si>
  <si>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</si>
  <si>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</si>
  <si>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</si>
  <si>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</si>
  <si>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</si>
  <si>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</si>
  <si>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</si>
  <si>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</si>
  <si>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</si>
  <si>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</si>
  <si>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</si>
  <si>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</si>
  <si>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</si>
  <si>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</si>
  <si>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</si>
  <si>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</si>
  <si>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</si>
  <si>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</si>
  <si>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</si>
  <si>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</si>
  <si>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</si>
  <si>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</si>
  <si>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</si>
  <si>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</si>
  <si>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</si>
  <si>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</si>
  <si>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</si>
  <si>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</si>
  <si>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</si>
  <si>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</si>
  <si>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</si>
  <si>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</si>
  <si>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</si>
  <si>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</si>
  <si>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</si>
  <si>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</si>
  <si>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</si>
  <si>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</si>
  <si>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</si>
  <si>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</si>
  <si>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</si>
  <si>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</si>
  <si>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</si>
  <si>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</si>
  <si>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</si>
  <si>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</si>
  <si>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</si>
  <si>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</si>
  <si>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</si>
  <si>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</si>
  <si>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</si>
  <si>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</si>
  <si>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</si>
  <si>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</si>
  <si>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</si>
  <si>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</si>
  <si>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</si>
  <si>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</si>
  <si>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</si>
  <si>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</si>
  <si>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</si>
  <si>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</si>
  <si>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</si>
  <si>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</si>
  <si>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</si>
  <si>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</si>
  <si>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</si>
  <si>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</si>
  <si>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</si>
  <si>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</si>
  <si>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</si>
  <si>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</si>
  <si>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</si>
  <si>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</si>
  <si>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</si>
  <si>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</si>
  <si>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</si>
  <si>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</si>
  <si>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</si>
  <si>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</si>
  <si>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</si>
  <si>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</si>
  <si>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</si>
  <si>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</si>
  <si>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</si>
  <si>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</si>
  <si>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</si>
  <si>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</si>
  <si>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</si>
  <si>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</si>
  <si>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</si>
  <si>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</si>
  <si>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</si>
  <si>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</si>
  <si>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</si>
  <si>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</si>
  <si>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</si>
  <si>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</si>
  <si>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</si>
  <si>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</si>
  <si>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</si>
  <si>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</si>
  <si>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</si>
  <si>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</si>
  <si>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</si>
  <si>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</si>
  <si>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</si>
  <si>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</si>
  <si>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</si>
  <si>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</si>
  <si>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</si>
  <si>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</si>
  <si>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</si>
  <si>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</si>
  <si>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</si>
  <si>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</si>
  <si>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</si>
  <si>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</si>
  <si>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</si>
  <si>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</si>
  <si>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</si>
  <si>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</si>
  <si>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</si>
  <si>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</si>
  <si>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</si>
  <si>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</si>
  <si>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</si>
  <si>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</si>
  <si>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</si>
  <si>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</si>
  <si>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</si>
  <si>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</si>
  <si>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</si>
  <si>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</si>
  <si>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</si>
  <si>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</si>
  <si>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</si>
  <si>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</si>
  <si>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</si>
  <si>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</si>
  <si>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</si>
  <si>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</si>
  <si>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</si>
  <si>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</si>
  <si>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</si>
  <si>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</si>
  <si>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</si>
  <si>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</si>
  <si>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</si>
  <si>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</si>
  <si>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</si>
  <si>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</si>
  <si>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</si>
  <si>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</si>
  <si>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</si>
  <si>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</si>
  <si>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</si>
  <si>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</si>
  <si>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</si>
  <si>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</si>
  <si>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</si>
  <si>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</si>
  <si>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</si>
  <si>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</si>
  <si>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</si>
  <si>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</si>
  <si>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</si>
  <si>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</si>
  <si>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</si>
  <si>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</si>
  <si>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</si>
  <si>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</si>
  <si>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</si>
  <si>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</si>
  <si>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</si>
  <si>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</si>
  <si>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</si>
  <si>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</si>
  <si>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</si>
  <si>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</si>
  <si>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</si>
  <si>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</si>
  <si>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</si>
  <si>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</si>
  <si>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</si>
  <si>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</si>
  <si>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</si>
  <si>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</si>
  <si>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</si>
  <si>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</si>
  <si>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</si>
  <si>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</si>
  <si>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</si>
  <si>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</si>
  <si>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</si>
  <si>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</si>
  <si>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</si>
  <si>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</si>
  <si>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</si>
  <si>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</si>
  <si>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</si>
  <si>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</si>
  <si>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</si>
  <si>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</si>
  <si>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</si>
  <si>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</si>
  <si>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</si>
  <si>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</si>
  <si>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</si>
  <si>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</si>
  <si>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</si>
  <si>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</si>
  <si>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</si>
  <si>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</si>
  <si>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</si>
  <si>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</si>
  <si>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</si>
  <si>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</si>
  <si>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</si>
  <si>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</si>
  <si>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</si>
  <si>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</si>
  <si>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</si>
  <si>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</si>
  <si>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</si>
  <si>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</si>
  <si>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</si>
  <si>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</si>
  <si>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</si>
  <si>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</si>
  <si>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</si>
  <si>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</si>
  <si>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</si>
  <si>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</si>
  <si>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</si>
  <si>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</si>
  <si>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</si>
  <si>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</si>
  <si>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</si>
  <si>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</si>
  <si>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</si>
  <si>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</si>
  <si>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</si>
  <si>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</si>
  <si>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</si>
  <si>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</si>
  <si>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</si>
  <si>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</si>
  <si>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</si>
  <si>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</si>
  <si>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</si>
  <si>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</si>
  <si>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</si>
  <si>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</si>
  <si>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</si>
  <si>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</si>
  <si>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</si>
  <si>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</si>
  <si>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</si>
  <si>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</si>
  <si>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</si>
  <si>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</si>
  <si>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</si>
  <si>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</si>
  <si>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</si>
  <si>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</si>
  <si>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</si>
  <si>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</si>
  <si>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</si>
  <si>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</si>
  <si>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</si>
  <si>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</si>
  <si>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</si>
  <si>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</si>
  <si>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</si>
  <si>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</si>
  <si>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</si>
  <si>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</si>
  <si>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</si>
  <si>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</si>
  <si>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</si>
  <si>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</si>
  <si>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</si>
  <si>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</si>
  <si>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</si>
  <si>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</si>
  <si>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</si>
  <si>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</si>
  <si>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</si>
  <si>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</si>
  <si>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</si>
  <si>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</si>
  <si>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</si>
  <si>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</si>
  <si>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</si>
  <si>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</si>
  <si>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</si>
  <si>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</si>
  <si>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</si>
  <si>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</si>
  <si>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</si>
  <si>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</si>
  <si>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</si>
  <si>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</si>
  <si>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</si>
  <si>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</si>
  <si>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</si>
  <si>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</si>
  <si>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</si>
  <si>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</si>
  <si>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</si>
  <si>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</si>
  <si>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</si>
  <si>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</si>
  <si>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</si>
  <si>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</si>
  <si>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</si>
  <si>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</si>
  <si>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</si>
  <si>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</si>
  <si>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</si>
  <si>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</si>
  <si>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</si>
  <si>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</si>
  <si>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</si>
  <si>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</si>
  <si>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</si>
  <si>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</si>
  <si>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</si>
  <si>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</si>
  <si>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</si>
  <si>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</si>
  <si>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</si>
  <si>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</si>
  <si>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</si>
  <si>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</si>
  <si>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</si>
  <si>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</si>
  <si>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</si>
  <si>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</si>
  <si>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</si>
  <si>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</si>
  <si>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</si>
  <si>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</si>
  <si>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</si>
  <si>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</si>
  <si>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</si>
  <si>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</si>
  <si>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</si>
  <si>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</si>
  <si>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</si>
  <si>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</si>
  <si>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</si>
  <si>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</si>
  <si>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</si>
  <si>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</si>
  <si>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</si>
  <si>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</si>
  <si>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</si>
  <si>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</si>
  <si>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</si>
  <si>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</si>
  <si>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</si>
  <si>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</si>
  <si>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</si>
  <si>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</si>
  <si>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</si>
  <si>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</si>
  <si>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</si>
  <si>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</si>
  <si>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</si>
  <si>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</si>
  <si>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</si>
  <si>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</si>
  <si>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</si>
  <si>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</si>
  <si>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</si>
  <si>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</si>
  <si>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</si>
  <si>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</si>
  <si>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</si>
  <si>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</si>
  <si>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</si>
  <si>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</si>
  <si>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</si>
  <si>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</si>
  <si>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</si>
  <si>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</si>
  <si>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</si>
  <si>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</si>
  <si>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</si>
  <si>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</si>
  <si>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</si>
  <si>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</si>
  <si>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</si>
  <si>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</si>
  <si>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</si>
  <si>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</si>
  <si>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</si>
  <si>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</si>
  <si>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</si>
  <si>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</si>
  <si>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</si>
  <si>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</si>
  <si>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</si>
  <si>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</si>
  <si>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</si>
  <si>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</si>
  <si>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</si>
  <si>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</si>
  <si>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</si>
  <si>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</si>
  <si>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</si>
  <si>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</si>
  <si>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</si>
  <si>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</si>
  <si>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</si>
  <si>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</si>
  <si>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</si>
  <si>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</si>
  <si>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</si>
  <si>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</si>
  <si>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</si>
  <si>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</si>
  <si>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</si>
  <si>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</si>
  <si>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</si>
  <si>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</si>
  <si>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</si>
  <si>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</si>
  <si>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</si>
  <si>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</si>
  <si>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</si>
  <si>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</si>
  <si>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</si>
  <si>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</si>
  <si>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</si>
  <si>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</si>
  <si>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</si>
  <si>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</si>
  <si>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</si>
  <si>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</si>
  <si>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</si>
  <si>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</si>
  <si>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</si>
  <si>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</si>
  <si>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</si>
  <si>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</si>
  <si>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</si>
  <si>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</si>
  <si>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</si>
  <si>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</si>
  <si>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</si>
  <si>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</si>
  <si>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</si>
  <si>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</si>
  <si>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</si>
  <si>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</si>
  <si>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</si>
  <si>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</si>
  <si>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</si>
  <si>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</si>
  <si>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</si>
  <si>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</si>
  <si>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</si>
  <si>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</si>
  <si>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</si>
  <si>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</si>
  <si>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</si>
  <si>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</si>
  <si>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</si>
  <si>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</si>
  <si>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</si>
  <si>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</si>
  <si>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</si>
  <si>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</si>
  <si>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</si>
  <si>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</si>
  <si>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</si>
  <si>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</si>
  <si>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</si>
  <si>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</si>
  <si>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</si>
  <si>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</si>
  <si>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</si>
  <si>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</si>
  <si>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</si>
  <si>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</si>
  <si>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</si>
  <si>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</si>
  <si>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</si>
  <si>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</si>
  <si>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</si>
  <si>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</si>
  <si>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</si>
  <si>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</si>
  <si>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</si>
  <si>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</si>
  <si>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</si>
  <si>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</si>
  <si>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</si>
  <si>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</si>
  <si>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</si>
  <si>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</si>
  <si>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</si>
  <si>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</si>
  <si>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</si>
  <si>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</si>
  <si>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</si>
  <si>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</si>
  <si>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</si>
  <si>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</si>
  <si>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</si>
  <si>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</si>
  <si>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</si>
  <si>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</si>
  <si>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</si>
  <si>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</si>
  <si>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</si>
  <si>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</si>
  <si>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</si>
  <si>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</si>
  <si>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</si>
  <si>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</si>
  <si>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</si>
  <si>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</si>
  <si>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</si>
  <si>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</si>
  <si>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</si>
  <si>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</si>
  <si>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</si>
  <si>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</si>
  <si>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</si>
  <si>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</si>
  <si>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</si>
  <si>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</si>
  <si>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</si>
  <si>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</si>
  <si>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</si>
  <si>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</si>
  <si>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</si>
  <si>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</si>
  <si>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</si>
  <si>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</si>
  <si>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</si>
  <si>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</si>
  <si>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</si>
  <si>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</si>
  <si>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</si>
  <si>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</si>
  <si>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</si>
  <si>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</si>
  <si>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</si>
  <si>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</si>
  <si>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</si>
  <si>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</si>
  <si>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</si>
  <si>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</si>
  <si>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</si>
  <si>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</si>
  <si>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</si>
  <si>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</si>
  <si>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</si>
  <si>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</si>
  <si>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</si>
  <si>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</si>
  <si>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</si>
  <si>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</si>
  <si>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</si>
  <si>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</si>
  <si>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</si>
  <si>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</si>
  <si>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</si>
  <si>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</si>
  <si>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</si>
  <si>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</si>
  <si>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</si>
  <si>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</si>
  <si>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</si>
  <si>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</si>
  <si>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</si>
  <si>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</si>
  <si>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</si>
  <si>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</si>
  <si>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</si>
  <si>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</si>
  <si>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</si>
  <si>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</si>
  <si>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</si>
  <si>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</si>
  <si>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</si>
  <si>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</si>
  <si>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</si>
  <si>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</si>
  <si>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</si>
  <si>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</si>
  <si>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</si>
  <si>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</si>
  <si>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</si>
  <si>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</si>
  <si>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</si>
  <si>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</si>
  <si>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</si>
  <si>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</si>
  <si>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</si>
  <si>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</si>
  <si>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</si>
  <si>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</si>
  <si>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</si>
  <si>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</si>
  <si>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</si>
  <si>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</si>
  <si>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</si>
  <si>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</si>
  <si>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</si>
  <si>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</si>
  <si>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</si>
  <si>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</si>
  <si>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</si>
  <si>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</si>
  <si>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</si>
  <si>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</si>
  <si>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</si>
  <si>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</si>
  <si>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</si>
  <si>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</si>
  <si>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</si>
  <si>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</si>
  <si>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</si>
  <si>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</si>
  <si>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</si>
  <si>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</si>
  <si>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</si>
  <si>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</si>
  <si>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</si>
  <si>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</si>
  <si>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</si>
  <si>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</si>
  <si>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</si>
  <si>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</si>
  <si>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</si>
  <si>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</si>
  <si>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</si>
  <si>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</si>
  <si>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</si>
  <si>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</si>
  <si>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</si>
  <si>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</si>
  <si>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</si>
  <si>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</si>
  <si>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</si>
  <si>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</si>
  <si>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</si>
  <si>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</si>
  <si>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</si>
  <si>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</si>
  <si>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</si>
  <si>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</si>
  <si>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</si>
  <si>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</si>
  <si>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</si>
  <si>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</si>
  <si>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</si>
  <si>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</si>
  <si>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</si>
  <si>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</si>
  <si>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</si>
  <si>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</si>
  <si>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</si>
  <si>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</si>
  <si>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</si>
  <si>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</si>
  <si>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</si>
  <si>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</si>
  <si>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</si>
  <si>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</si>
  <si>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</si>
  <si>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</si>
  <si>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</si>
  <si>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</si>
  <si>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</si>
  <si>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</si>
  <si>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</si>
  <si>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</si>
  <si>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</si>
  <si>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</si>
  <si>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</si>
  <si>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</si>
  <si>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</si>
  <si>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</si>
  <si>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</si>
  <si>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</si>
  <si>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</si>
  <si>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</si>
  <si>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</si>
  <si>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</si>
  <si>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</si>
  <si>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</si>
  <si>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</si>
  <si>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</si>
  <si>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</si>
  <si>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</si>
  <si>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</si>
  <si>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</si>
  <si>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</si>
  <si>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</si>
  <si>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</si>
  <si>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</si>
  <si>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</si>
  <si>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</si>
  <si>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</si>
  <si>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</si>
  <si>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</si>
  <si>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</si>
  <si>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</si>
  <si>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</si>
  <si>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</si>
  <si>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</si>
  <si>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</si>
  <si>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</si>
  <si>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</si>
  <si>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</si>
  <si>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</si>
  <si>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</si>
  <si>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</si>
  <si>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</si>
  <si>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</si>
  <si>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</si>
  <si>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</si>
  <si>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</si>
  <si>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</si>
  <si>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</si>
  <si>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</si>
  <si>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</si>
  <si>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</si>
  <si>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</si>
  <si>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</si>
  <si>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</si>
  <si>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</si>
  <si>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</si>
  <si>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</si>
  <si>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</si>
  <si>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</si>
  <si>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</si>
  <si>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</si>
  <si>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</si>
  <si>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</si>
  <si>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</si>
  <si>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</si>
  <si>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</si>
  <si>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</si>
  <si>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</si>
  <si>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</si>
  <si>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</si>
  <si>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</si>
  <si>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</si>
  <si>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</si>
  <si>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</si>
  <si>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</si>
  <si>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</si>
  <si>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</si>
  <si>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</si>
  <si>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</si>
  <si>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</si>
  <si>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</si>
  <si>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</si>
  <si>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</si>
  <si>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</si>
  <si>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</si>
  <si>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</si>
  <si>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</si>
  <si>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</si>
  <si>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</si>
  <si>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</si>
  <si>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</si>
  <si>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</si>
  <si>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</si>
  <si>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</si>
  <si>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</si>
  <si>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</si>
  <si>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</si>
  <si>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</si>
  <si>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</si>
  <si>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</si>
  <si>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</si>
  <si>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</si>
  <si>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</si>
  <si>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</si>
  <si>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</si>
  <si>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</si>
  <si>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</si>
  <si>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</si>
  <si>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</si>
  <si>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</si>
  <si>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</si>
  <si>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</si>
  <si>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</si>
  <si>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</si>
  <si>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</si>
  <si>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</si>
  <si>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</si>
  <si>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</si>
  <si>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</si>
  <si>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</si>
  <si>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</si>
  <si>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</si>
  <si>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</si>
  <si>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</si>
  <si>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</si>
  <si>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</si>
  <si>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</si>
  <si>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</si>
  <si>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</si>
  <si>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</si>
  <si>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</si>
  <si>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</si>
  <si>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</si>
  <si>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</si>
  <si>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</si>
  <si>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</si>
  <si>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</si>
  <si>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</si>
  <si>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</si>
  <si>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</si>
  <si>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</si>
  <si>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</si>
  <si>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</si>
  <si>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</si>
  <si>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</si>
  <si>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</si>
  <si>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</si>
  <si>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</si>
  <si>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</si>
  <si>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</si>
  <si>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</si>
  <si>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</si>
  <si>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</si>
  <si>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</si>
  <si>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</si>
  <si>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</si>
  <si>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</si>
  <si>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</si>
  <si>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</si>
  <si>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</si>
  <si>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</si>
  <si>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</si>
  <si>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</si>
  <si>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</si>
  <si>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</si>
  <si>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</si>
  <si>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</si>
  <si>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</si>
  <si>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</si>
  <si>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</si>
  <si>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</si>
  <si>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</si>
  <si>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</si>
  <si>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</si>
  <si>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</si>
  <si>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</si>
  <si>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</si>
  <si>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</si>
  <si>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</si>
  <si>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</si>
  <si>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</si>
  <si>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</si>
  <si>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</si>
  <si>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</si>
  <si>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</si>
  <si>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</si>
  <si>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</si>
  <si>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</si>
  <si>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</si>
  <si>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</si>
  <si>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</si>
  <si>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</si>
  <si>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</si>
  <si>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</si>
  <si>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</si>
  <si>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</si>
  <si>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</si>
  <si>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</si>
  <si>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</si>
  <si>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</si>
  <si>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</si>
  <si>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</si>
  <si>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</si>
  <si>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</si>
  <si>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</si>
  <si>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</si>
  <si>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</si>
  <si>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</si>
  <si>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</si>
  <si>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</si>
  <si>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</si>
  <si>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</si>
  <si>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</si>
  <si>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</si>
  <si>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</si>
  <si>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</si>
  <si>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</si>
  <si>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</si>
  <si>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</si>
  <si>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</si>
  <si>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</si>
  <si>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</si>
  <si>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</si>
  <si>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</si>
  <si>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</si>
  <si>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</si>
  <si>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</si>
  <si>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</si>
  <si>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</si>
  <si>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</si>
  <si>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</si>
  <si>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</si>
  <si>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</si>
  <si>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</si>
  <si>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</si>
  <si>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</si>
  <si>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</si>
  <si>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</si>
  <si>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</si>
  <si>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</si>
  <si>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</si>
  <si>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</si>
  <si>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</si>
  <si>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</si>
  <si>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</si>
  <si>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</si>
  <si>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</si>
  <si>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</si>
  <si>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</si>
  <si>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</si>
  <si>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</si>
  <si>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</si>
  <si>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</si>
  <si>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</si>
  <si>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</si>
  <si>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</si>
  <si>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</si>
  <si>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</si>
  <si>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</si>
  <si>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</si>
  <si>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</si>
  <si>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</si>
  <si>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</si>
  <si>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</si>
  <si>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</si>
  <si>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</si>
  <si>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</si>
  <si>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</si>
  <si>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</si>
  <si>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</si>
  <si>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</si>
  <si>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</si>
  <si>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</si>
  <si>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</si>
  <si>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</si>
  <si>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</si>
  <si>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</si>
  <si>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</si>
  <si>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</si>
  <si>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</si>
  <si>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</si>
  <si>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</si>
  <si>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</si>
  <si>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</si>
  <si>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</si>
  <si>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</si>
  <si>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</si>
  <si>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</si>
  <si>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</si>
  <si>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</si>
  <si>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</si>
  <si>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</si>
  <si>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</si>
  <si>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</si>
  <si>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</si>
  <si>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</si>
  <si>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</si>
  <si>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</si>
  <si>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</si>
  <si>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</si>
  <si>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</si>
  <si>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</si>
  <si>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</si>
  <si>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</si>
  <si>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</si>
  <si>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</si>
  <si>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</si>
  <si>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</si>
  <si>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</si>
  <si>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</si>
  <si>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</si>
  <si>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</si>
  <si>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</si>
  <si>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</si>
  <si>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</si>
  <si>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</si>
  <si>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</si>
  <si>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</si>
  <si>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</si>
  <si>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</si>
  <si>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</si>
  <si>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</si>
  <si>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</si>
  <si>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</si>
  <si>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</si>
  <si>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</si>
  <si>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</si>
  <si>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</si>
  <si>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</si>
  <si>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</si>
  <si>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</si>
  <si>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</si>
  <si>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</si>
  <si>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</si>
  <si>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</si>
  <si>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</si>
  <si>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</si>
  <si>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</si>
  <si>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</si>
  <si>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</si>
  <si>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</si>
  <si>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</si>
  <si>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</si>
  <si>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</si>
  <si>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</si>
  <si>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</si>
  <si>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</si>
  <si>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</si>
  <si>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</si>
  <si>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</si>
  <si>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</si>
  <si>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</si>
  <si>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</si>
  <si>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</si>
  <si>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</si>
  <si>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</si>
  <si>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</si>
  <si>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</si>
  <si>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</si>
  <si>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</si>
  <si>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</si>
  <si>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</si>
  <si>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</si>
  <si>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</si>
  <si>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</si>
  <si>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</si>
  <si>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</si>
  <si>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</si>
  <si>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</si>
  <si>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</si>
  <si>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</si>
  <si>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</si>
  <si>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</si>
  <si>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</si>
  <si>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</si>
  <si>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</si>
  <si>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</si>
  <si>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</si>
  <si>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</si>
  <si>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</si>
  <si>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</si>
  <si>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</si>
  <si>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</si>
  <si>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</si>
  <si>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</si>
  <si>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</si>
  <si>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</si>
  <si>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</si>
  <si>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</si>
  <si>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</si>
  <si>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</si>
  <si>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</si>
  <si>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</si>
  <si>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</si>
  <si>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</si>
  <si>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</si>
  <si>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</si>
  <si>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</si>
  <si>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</si>
  <si>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</si>
  <si>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</si>
  <si>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</si>
  <si>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</si>
  <si>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</si>
  <si>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</si>
  <si>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</si>
  <si>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</si>
  <si>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</si>
  <si>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</si>
  <si>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</si>
  <si>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</si>
  <si>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</si>
  <si>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</si>
  <si>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</si>
  <si>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</si>
  <si>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</si>
  <si>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</si>
  <si>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</si>
  <si>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</si>
  <si>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</si>
  <si>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</si>
  <si>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</si>
  <si>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</si>
  <si>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</si>
  <si>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</si>
  <si>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</si>
  <si>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</si>
  <si>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</si>
  <si>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</si>
  <si>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</si>
  <si>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</si>
  <si>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</si>
  <si>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</si>
  <si>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</si>
  <si>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</si>
  <si>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</si>
  <si>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</si>
  <si>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</si>
  <si>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</si>
  <si>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</si>
  <si>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</si>
  <si>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</si>
  <si>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</si>
  <si>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</si>
  <si>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</si>
  <si>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</si>
  <si>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</si>
  <si>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</si>
  <si>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</si>
  <si>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</si>
  <si>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</si>
  <si>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</si>
  <si>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</si>
  <si>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</si>
  <si>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</si>
  <si>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</si>
  <si>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</si>
  <si>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</si>
  <si>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</si>
  <si>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</si>
  <si>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</si>
  <si>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</si>
  <si>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</si>
  <si>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</si>
  <si>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</si>
  <si>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</si>
  <si>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</si>
  <si>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</si>
  <si>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</si>
  <si>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</si>
  <si>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</si>
  <si>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</si>
  <si>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</si>
  <si>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</si>
  <si>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</si>
  <si>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</si>
  <si>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</si>
  <si>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</si>
  <si>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</si>
  <si>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</si>
  <si>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</si>
  <si>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</si>
  <si>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</si>
  <si>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</si>
  <si>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</si>
  <si>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</si>
  <si>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</si>
  <si>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</si>
  <si>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</si>
  <si>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</si>
  <si>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</si>
  <si>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</si>
  <si>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</si>
  <si>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</si>
  <si>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</si>
  <si>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</si>
  <si>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</si>
  <si>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</si>
  <si>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</si>
  <si>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</si>
  <si>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</si>
  <si>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</si>
  <si>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</si>
  <si>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</si>
  <si>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</si>
  <si>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</si>
  <si>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</si>
  <si>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</si>
  <si>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</si>
  <si>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</si>
  <si>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</si>
  <si>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</si>
  <si>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</si>
  <si>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</si>
  <si>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</si>
  <si>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</si>
  <si>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</si>
  <si>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</si>
  <si>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</si>
  <si>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</si>
  <si>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</si>
  <si>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</si>
  <si>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</si>
  <si>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</si>
  <si>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</si>
  <si>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</si>
  <si>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</si>
  <si>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</si>
  <si>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</si>
  <si>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</si>
  <si>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</si>
  <si>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</si>
  <si>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</si>
  <si>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</si>
  <si>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</si>
  <si>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</si>
  <si>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</si>
  <si>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</si>
  <si>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</si>
  <si>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</si>
  <si>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</si>
  <si>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</si>
  <si>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</si>
  <si>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</si>
  <si>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</si>
  <si>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</si>
  <si>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</si>
  <si>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</si>
  <si>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</si>
  <si>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</si>
  <si>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</si>
  <si>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</si>
  <si>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</si>
  <si>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</si>
  <si>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</si>
  <si>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</si>
  <si>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</si>
  <si>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</si>
  <si>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</si>
  <si>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</si>
  <si>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</si>
  <si>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</si>
  <si>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</si>
  <si>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</si>
  <si>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</si>
  <si>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</si>
  <si>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</si>
  <si>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</si>
  <si>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</si>
  <si>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</si>
  <si>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</si>
  <si>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</si>
  <si>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</si>
  <si>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</si>
  <si>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</si>
  <si>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</si>
  <si>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</si>
  <si>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</si>
  <si>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</si>
  <si>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</si>
  <si>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</si>
  <si>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</si>
  <si>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</si>
  <si>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</si>
  <si>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</si>
  <si>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</si>
  <si>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</si>
  <si>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</si>
  <si>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</si>
  <si>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</si>
  <si>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</si>
  <si>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</si>
  <si>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</si>
  <si>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</si>
  <si>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</si>
  <si>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</si>
  <si>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</si>
  <si>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</si>
  <si>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</si>
  <si>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</si>
  <si>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</si>
  <si>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</si>
  <si>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</si>
  <si>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</si>
  <si>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</si>
  <si>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</si>
  <si>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</si>
  <si>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</si>
  <si>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</si>
  <si>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</si>
  <si>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</si>
  <si>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</si>
  <si>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</si>
  <si>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</si>
  <si>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</si>
  <si>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</si>
  <si>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</si>
  <si>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</si>
  <si>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</si>
  <si>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</si>
  <si>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</si>
  <si>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</si>
  <si>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</si>
  <si>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</si>
  <si>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</si>
  <si>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</si>
  <si>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</si>
  <si>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</si>
  <si>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</si>
  <si>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</si>
  <si>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</si>
  <si>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</si>
  <si>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</si>
  <si>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</si>
  <si>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</si>
  <si>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</si>
  <si>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</si>
  <si>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</si>
  <si>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</si>
  <si>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</si>
  <si>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</si>
  <si>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</si>
  <si>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</si>
  <si>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</si>
  <si>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</si>
  <si>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</si>
  <si>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</si>
  <si>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</si>
  <si>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</si>
  <si>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</si>
  <si>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</si>
  <si>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</si>
  <si>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</si>
  <si>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</si>
  <si>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</si>
  <si>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</si>
  <si>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</si>
  <si>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</si>
  <si>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</si>
  <si>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</si>
  <si>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</si>
  <si>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</si>
  <si>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</si>
  <si>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</si>
  <si>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</si>
  <si>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</si>
  <si>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</si>
  <si>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</si>
  <si>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</si>
  <si>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</si>
  <si>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</si>
  <si>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</si>
  <si>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</si>
  <si>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</si>
  <si>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</si>
  <si>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</si>
  <si>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</si>
  <si>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</si>
  <si>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</si>
  <si>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</si>
  <si>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</si>
  <si>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</si>
  <si>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</si>
  <si>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</si>
  <si>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</si>
  <si>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</si>
  <si>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</si>
  <si>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</si>
  <si>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</si>
  <si>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</si>
  <si>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</si>
  <si>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</si>
  <si>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</si>
  <si>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</si>
  <si>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</si>
  <si>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</si>
  <si>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</si>
  <si>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</si>
  <si>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</si>
  <si>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</si>
  <si>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</si>
  <si>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</si>
  <si>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</si>
  <si>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</si>
  <si>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</si>
  <si>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</si>
  <si>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</si>
  <si>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</si>
  <si>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</si>
  <si>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</si>
  <si>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</si>
  <si>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</si>
  <si>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</si>
  <si>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</si>
  <si>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</si>
  <si>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</si>
  <si>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</si>
  <si>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</si>
  <si>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</si>
  <si>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</si>
  <si>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</si>
  <si>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</si>
  <si>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</si>
  <si>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</si>
  <si>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</si>
  <si>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</si>
  <si>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</si>
  <si>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</si>
  <si>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</si>
  <si>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</si>
  <si>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</si>
  <si>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</si>
  <si>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</si>
  <si>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</si>
  <si>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</si>
  <si>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</si>
  <si>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</si>
  <si>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</si>
  <si>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</si>
  <si>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</si>
  <si>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</si>
  <si>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</si>
  <si>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</si>
  <si>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</si>
  <si>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</si>
  <si>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</si>
  <si>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</si>
  <si>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</si>
  <si>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</si>
  <si>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</si>
  <si>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</si>
  <si>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</si>
  <si>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</si>
  <si>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</si>
  <si>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</si>
  <si>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</si>
  <si>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</si>
  <si>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</si>
  <si>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</si>
  <si>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</si>
  <si>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</si>
  <si>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</si>
  <si>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</si>
  <si>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</si>
  <si>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</si>
  <si>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</si>
  <si>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</si>
  <si>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</si>
  <si>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</si>
  <si>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</si>
  <si>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</si>
  <si>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</si>
  <si>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</si>
  <si>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</si>
  <si>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</si>
  <si>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</si>
  <si>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</si>
  <si>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</si>
  <si>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</si>
  <si>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</si>
  <si>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</si>
  <si>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</si>
  <si>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</si>
  <si>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</si>
  <si>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</si>
  <si>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</si>
  <si>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</si>
  <si>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</si>
  <si>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</si>
  <si>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</si>
  <si>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</si>
  <si>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</si>
  <si>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</si>
  <si>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</si>
  <si>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</si>
  <si>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</si>
  <si>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</si>
  <si>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</si>
  <si>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</si>
  <si>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</si>
  <si>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</si>
  <si>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</si>
  <si>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</si>
  <si>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</si>
  <si>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</si>
  <si>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</si>
  <si>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</si>
  <si>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</si>
  <si>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</si>
  <si>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</si>
  <si>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</si>
  <si>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</si>
  <si>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</si>
  <si>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</si>
  <si>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</si>
  <si>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</si>
  <si>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</si>
  <si>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</si>
  <si>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</si>
  <si>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</si>
  <si>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</si>
  <si>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</si>
  <si>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</si>
  <si>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</si>
  <si>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</si>
  <si>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</si>
  <si>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</si>
  <si>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</si>
  <si>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</si>
  <si>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</si>
  <si>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</si>
  <si>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</si>
  <si>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</si>
  <si>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</si>
  <si>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</si>
  <si>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</si>
  <si>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</si>
  <si>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</si>
  <si>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</si>
  <si>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</si>
  <si>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</si>
  <si>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</si>
  <si>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</si>
  <si>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</si>
  <si>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</si>
  <si>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</si>
  <si>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</si>
  <si>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</si>
  <si>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</si>
  <si>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</si>
  <si>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</si>
  <si>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</si>
  <si>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</si>
  <si>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</si>
  <si>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</si>
  <si>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</si>
  <si>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</si>
  <si>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</si>
  <si>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</si>
  <si>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</si>
  <si>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</si>
  <si>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</si>
  <si>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</si>
  <si>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</si>
  <si>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</si>
  <si>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</si>
  <si>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</si>
  <si>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</si>
  <si>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</si>
  <si>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</si>
  <si>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</si>
  <si>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</si>
  <si>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</si>
  <si>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</si>
  <si>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</si>
  <si>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</si>
  <si>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</si>
  <si>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</si>
  <si>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</si>
  <si>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</si>
  <si>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</si>
  <si>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</si>
  <si>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</si>
  <si>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</si>
  <si>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</si>
  <si>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</si>
  <si>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</si>
  <si>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</si>
  <si>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</si>
  <si>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</si>
  <si>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</si>
  <si>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</si>
  <si>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</si>
  <si>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</si>
  <si>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</si>
  <si>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</si>
  <si>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</si>
  <si>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</si>
  <si>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</si>
  <si>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</si>
  <si>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</si>
  <si>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</si>
  <si>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</si>
  <si>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</si>
  <si>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</si>
  <si>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</si>
  <si>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</si>
  <si>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</si>
  <si>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</si>
  <si>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</si>
  <si>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</si>
  <si>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</si>
  <si>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</si>
  <si>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</si>
  <si>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</si>
  <si>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</si>
  <si>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</si>
  <si>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</si>
  <si>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</si>
  <si>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</si>
  <si>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</si>
  <si>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</si>
  <si>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</si>
  <si>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</si>
  <si>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</si>
  <si>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</si>
  <si>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</si>
  <si>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</si>
  <si>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</si>
  <si>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</si>
  <si>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</si>
  <si>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</si>
  <si>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</si>
  <si>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</si>
  <si>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</si>
  <si>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</si>
  <si>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</si>
  <si>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</si>
  <si>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</si>
  <si>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</si>
  <si>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</si>
  <si>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</si>
  <si>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</si>
  <si>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</si>
  <si>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</si>
  <si>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</si>
  <si>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</si>
  <si>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</si>
  <si>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</si>
  <si>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</si>
  <si>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</si>
  <si>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</si>
  <si>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</si>
  <si>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</si>
  <si>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</si>
  <si>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</si>
  <si>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</si>
  <si>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</si>
  <si>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</si>
  <si>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</si>
  <si>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</si>
  <si>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</si>
  <si>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</si>
  <si>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</si>
  <si>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</si>
  <si>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</si>
  <si>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</si>
  <si>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</si>
  <si>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</si>
  <si>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</si>
  <si>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</si>
  <si>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</si>
  <si>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</si>
  <si>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</si>
  <si>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</si>
  <si>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</si>
  <si>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</si>
  <si>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</si>
  <si>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</si>
  <si>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</si>
  <si>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</si>
  <si>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</si>
  <si>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</si>
  <si>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</si>
  <si>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</si>
  <si>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</si>
  <si>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</si>
  <si>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</si>
  <si>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</si>
  <si>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</si>
  <si>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</si>
  <si>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</si>
  <si>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</si>
  <si>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</si>
  <si>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</si>
  <si>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</si>
  <si>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</si>
  <si>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</si>
  <si>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</si>
  <si>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</si>
  <si>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</si>
  <si>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</si>
  <si>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</si>
  <si>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</si>
  <si>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</si>
  <si>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</si>
  <si>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</si>
  <si>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</si>
  <si>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</si>
  <si>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</si>
  <si>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</si>
  <si>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</si>
  <si>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</si>
  <si>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</si>
  <si>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</si>
  <si>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</si>
  <si>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</si>
  <si>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</si>
  <si>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</si>
  <si>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</si>
  <si>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</si>
  <si>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</si>
  <si>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</si>
  <si>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</si>
  <si>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</si>
  <si>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</si>
  <si>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</si>
  <si>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</si>
  <si>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</si>
  <si>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</si>
  <si>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</si>
  <si>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</si>
  <si>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</si>
  <si>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</si>
  <si>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</si>
  <si>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</si>
  <si>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</si>
  <si>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</si>
  <si>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</si>
  <si>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</si>
  <si>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</si>
  <si>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</si>
  <si>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</si>
  <si>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</si>
  <si>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</si>
  <si>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</si>
  <si>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</si>
  <si>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</si>
  <si>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</si>
  <si>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</si>
  <si>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</si>
  <si>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</si>
  <si>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</si>
  <si>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</si>
  <si>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</si>
  <si>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</si>
  <si>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</si>
  <si>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</si>
  <si>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</si>
  <si>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</si>
  <si>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</si>
  <si>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</si>
  <si>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</si>
  <si>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</si>
  <si>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</si>
  <si>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</si>
  <si>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</si>
  <si>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</si>
  <si>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</si>
  <si>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</si>
  <si>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</si>
  <si>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</si>
  <si>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</si>
  <si>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</si>
  <si>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</si>
  <si>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</si>
  <si>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</si>
  <si>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</si>
  <si>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</si>
  <si>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</si>
  <si>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</si>
  <si>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</si>
  <si>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</si>
  <si>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</si>
  <si>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</si>
  <si>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</si>
  <si>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</si>
  <si>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</si>
  <si>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</si>
  <si>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</si>
  <si>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</si>
  <si>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</si>
  <si>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</si>
  <si>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</si>
  <si>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</si>
  <si>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</si>
  <si>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</si>
  <si>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</si>
  <si>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</si>
  <si>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</si>
  <si>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</si>
  <si>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</si>
  <si>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</si>
  <si>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</si>
  <si>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</si>
  <si>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</si>
  <si>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</si>
  <si>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</si>
  <si>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</si>
  <si>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</si>
  <si>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</si>
  <si>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</si>
  <si>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</si>
  <si>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</si>
  <si>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</si>
  <si>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</si>
  <si>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</si>
  <si>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</si>
  <si>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</si>
  <si>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</si>
  <si>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</si>
  <si>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</si>
  <si>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</si>
  <si>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</si>
  <si>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</si>
  <si>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</si>
  <si>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</si>
  <si>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</si>
  <si>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</si>
  <si>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</si>
  <si>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</si>
  <si>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</si>
  <si>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</si>
  <si>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</si>
  <si>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</si>
  <si>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</si>
  <si>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</si>
  <si>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</si>
  <si>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</si>
  <si>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</si>
  <si>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</si>
  <si>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</si>
  <si>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</si>
  <si>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</si>
  <si>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</si>
  <si>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</si>
  <si>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</si>
  <si>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</si>
  <si>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</si>
  <si>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</si>
  <si>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</si>
  <si>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</si>
  <si>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</si>
  <si>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</si>
  <si>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</si>
  <si>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</si>
  <si>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</si>
  <si>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</si>
  <si>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</si>
  <si>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</si>
  <si>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</si>
  <si>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</si>
  <si>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</si>
  <si>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</si>
  <si>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</si>
  <si>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</si>
  <si>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</si>
  <si>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</si>
  <si>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</si>
  <si>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</si>
  <si>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</si>
  <si>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</si>
  <si>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</si>
  <si>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</si>
  <si>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</si>
  <si>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</si>
  <si>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</si>
  <si>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</si>
  <si>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</si>
  <si>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</si>
  <si>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</si>
  <si>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</si>
  <si>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</si>
  <si>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</si>
  <si>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</si>
  <si>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</si>
  <si>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</si>
  <si>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</si>
  <si>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</si>
  <si>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</si>
  <si>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</si>
  <si>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</si>
  <si>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</si>
  <si>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</si>
  <si>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</si>
  <si>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</si>
  <si>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</si>
  <si>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</si>
  <si>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</si>
  <si>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</si>
  <si>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</si>
  <si>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</si>
  <si>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</si>
  <si>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</si>
  <si>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</si>
  <si>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</si>
  <si>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</si>
  <si>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</si>
  <si>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</si>
  <si>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</si>
  <si>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</si>
  <si>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</si>
  <si>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</si>
  <si>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</si>
  <si>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</si>
  <si>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</si>
  <si>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</si>
  <si>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</si>
  <si>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</si>
  <si>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</si>
  <si>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</si>
  <si>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</si>
  <si>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</si>
  <si>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</si>
  <si>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</si>
  <si>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</si>
  <si>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</si>
  <si>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</si>
  <si>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</si>
  <si>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</si>
  <si>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</si>
  <si>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</si>
  <si>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</si>
  <si>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</si>
  <si>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</si>
  <si>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</si>
  <si>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</si>
  <si>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</si>
  <si>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</si>
  <si>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</si>
  <si>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</si>
  <si>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</si>
  <si>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</si>
  <si>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</si>
  <si>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</si>
  <si>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</si>
  <si>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</si>
  <si>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</si>
  <si>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</si>
  <si>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</si>
  <si>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</si>
  <si>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</si>
  <si>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</si>
  <si>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</si>
  <si>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</si>
  <si>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</si>
  <si>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</si>
  <si>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</si>
  <si>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</si>
  <si>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</si>
  <si>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</si>
  <si>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</si>
  <si>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</si>
  <si>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</si>
  <si>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</si>
  <si>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</si>
  <si>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</si>
  <si>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</si>
  <si>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</si>
  <si>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</si>
  <si>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</si>
  <si>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</si>
  <si>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</si>
  <si>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</si>
  <si>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</si>
  <si>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</si>
  <si>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</si>
  <si>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</si>
  <si>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</si>
  <si>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</si>
  <si>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</si>
  <si>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</si>
  <si>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</si>
  <si>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</si>
  <si>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</si>
  <si>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</si>
  <si>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</si>
  <si>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</si>
  <si>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</si>
  <si>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</si>
  <si>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</si>
  <si>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</si>
  <si>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</si>
  <si>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</si>
  <si>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</si>
  <si>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</si>
  <si>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</si>
  <si>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</si>
  <si>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</si>
  <si>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</si>
  <si>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</si>
  <si>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</si>
  <si>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</si>
  <si>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</si>
  <si>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</si>
  <si>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</si>
  <si>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</si>
  <si>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</si>
  <si>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</si>
  <si>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</si>
  <si>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</si>
  <si>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</si>
  <si>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</si>
  <si>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</si>
  <si>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</si>
  <si>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</si>
  <si>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</si>
  <si>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</si>
  <si>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</si>
  <si>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</si>
  <si>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</si>
  <si>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</si>
  <si>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</si>
  <si>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</si>
  <si>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</si>
  <si>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</si>
  <si>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</si>
  <si>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</si>
  <si>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</si>
  <si>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</si>
  <si>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</si>
  <si>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</si>
  <si>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</si>
  <si>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</si>
  <si>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</si>
  <si>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</si>
  <si>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</si>
  <si>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</si>
  <si>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</si>
  <si>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</si>
  <si>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</si>
  <si>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</si>
  <si>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</si>
  <si>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</si>
  <si>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</si>
  <si>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</si>
  <si>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</si>
  <si>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</si>
  <si>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</si>
  <si>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</si>
  <si>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</si>
  <si>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</si>
  <si>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</si>
  <si>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</si>
  <si>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</si>
  <si>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</si>
  <si>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</si>
  <si>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</si>
  <si>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</si>
  <si>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</si>
  <si>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</si>
  <si>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</si>
  <si>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</si>
  <si>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</si>
  <si>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</si>
  <si>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</si>
  <si>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</si>
  <si>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</si>
  <si>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</si>
  <si>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</si>
  <si>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</si>
  <si>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</si>
  <si>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</si>
  <si>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</si>
  <si>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</si>
  <si>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</si>
  <si>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</si>
  <si>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</si>
  <si>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</si>
  <si>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</si>
  <si>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</si>
  <si>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</si>
  <si>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</si>
  <si>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</si>
  <si>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</si>
  <si>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</si>
  <si>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</si>
  <si>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</si>
  <si>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</si>
  <si>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</si>
  <si>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</si>
  <si>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</si>
  <si>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</si>
  <si>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</si>
  <si>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</si>
  <si>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</si>
  <si>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</si>
  <si>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</si>
  <si>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</si>
  <si>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</si>
  <si>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</si>
  <si>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</si>
  <si>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</si>
  <si>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</si>
  <si>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</si>
  <si>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</si>
  <si>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</si>
  <si>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</si>
  <si>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</si>
  <si>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</si>
  <si>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</si>
  <si>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</si>
  <si>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</si>
  <si>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</si>
  <si>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</si>
  <si>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</si>
  <si>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</si>
  <si>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</si>
  <si>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</si>
  <si>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</si>
  <si>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</si>
  <si>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</si>
  <si>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</si>
  <si>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</si>
  <si>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</si>
  <si>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</si>
  <si>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</si>
  <si>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</si>
  <si>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</si>
  <si>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</si>
  <si>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</si>
  <si>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</si>
  <si>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</si>
  <si>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</si>
  <si>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</si>
  <si>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</si>
  <si>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</si>
  <si>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</si>
  <si>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</si>
  <si>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</si>
  <si>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</si>
  <si>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</si>
  <si>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</si>
  <si>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</si>
  <si>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</si>
  <si>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</si>
  <si>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</si>
  <si>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</si>
  <si>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</si>
  <si>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</si>
  <si>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</si>
  <si>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</si>
  <si>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</si>
  <si>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</si>
  <si>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</si>
  <si>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</si>
  <si>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</si>
  <si>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</si>
  <si>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</si>
  <si>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</si>
  <si>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</si>
  <si>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</si>
  <si>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</si>
  <si>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</si>
  <si>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</si>
  <si>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</si>
  <si>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</si>
  <si>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</si>
  <si>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</si>
  <si>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</si>
  <si>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</si>
  <si>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</si>
  <si>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</si>
  <si>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</si>
  <si>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</si>
  <si>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</si>
  <si>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</si>
  <si>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</si>
  <si>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</si>
  <si>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</si>
  <si>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</si>
  <si>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</si>
  <si>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</si>
  <si>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</si>
  <si>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</si>
  <si>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</si>
  <si>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</si>
  <si>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</si>
  <si>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</si>
  <si>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</si>
  <si>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</si>
  <si>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</si>
  <si>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</si>
  <si>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</si>
  <si>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</si>
  <si>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</si>
  <si>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</si>
  <si>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</si>
  <si>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</si>
  <si>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</si>
  <si>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</si>
  <si>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</si>
  <si>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</si>
  <si>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</si>
  <si>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</si>
  <si>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</si>
  <si>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</si>
  <si>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</si>
  <si>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</si>
  <si>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</si>
  <si>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</si>
  <si>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</si>
  <si>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</si>
  <si>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</si>
  <si>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</si>
  <si>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</si>
  <si>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</si>
  <si>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</si>
  <si>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</si>
  <si>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</si>
  <si>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</si>
  <si>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</si>
  <si>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</si>
  <si>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</si>
  <si>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</si>
  <si>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</si>
  <si>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</si>
  <si>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</si>
  <si>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</si>
  <si>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</si>
  <si>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</si>
  <si>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</si>
  <si>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</si>
  <si>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</si>
  <si>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</si>
  <si>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</si>
  <si>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</si>
  <si>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</si>
  <si>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</si>
  <si>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</si>
  <si>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</si>
  <si>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</si>
  <si>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</si>
  <si>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</si>
  <si>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</si>
  <si>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</si>
  <si>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</si>
  <si>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</si>
  <si>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</si>
  <si>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</si>
  <si>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</si>
  <si>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</si>
  <si>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</si>
  <si>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</si>
  <si>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</si>
  <si>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</si>
  <si>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</si>
  <si>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</si>
  <si>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</si>
  <si>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</si>
  <si>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</si>
  <si>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</si>
  <si>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</si>
  <si>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</si>
  <si>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</si>
  <si>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</si>
  <si>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</si>
  <si>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</si>
  <si>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</si>
  <si>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</si>
  <si>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</si>
  <si>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</si>
  <si>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</si>
  <si>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</si>
  <si>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</si>
  <si>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</si>
  <si>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</si>
  <si>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</si>
  <si>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</si>
  <si>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</si>
  <si>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</si>
  <si>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</si>
  <si>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</si>
  <si>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</si>
  <si>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</si>
  <si>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</si>
  <si>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</si>
  <si>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</si>
  <si>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</si>
  <si>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</si>
  <si>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</si>
  <si>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</si>
  <si>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</si>
  <si>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</si>
  <si>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</si>
  <si>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</si>
  <si>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</si>
  <si>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</si>
  <si>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</si>
  <si>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</si>
  <si>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</si>
  <si>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</si>
  <si>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</si>
  <si>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</si>
  <si>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</si>
  <si>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</si>
  <si>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</si>
  <si>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</si>
  <si>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</si>
  <si>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</si>
  <si>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</si>
  <si>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</si>
  <si>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</si>
  <si>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</si>
  <si>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</si>
  <si>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</si>
  <si>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</si>
  <si>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</si>
  <si>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</si>
  <si>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</si>
  <si>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</si>
  <si>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</si>
  <si>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</si>
  <si>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</si>
  <si>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</si>
  <si>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</si>
  <si>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</si>
  <si>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</si>
  <si>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</si>
  <si>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</si>
  <si>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</si>
  <si>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</si>
  <si>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</si>
  <si>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</si>
  <si>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</si>
  <si>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</si>
  <si>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</si>
  <si>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</si>
  <si>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</si>
  <si>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</si>
  <si>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</si>
  <si>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</si>
  <si>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</si>
  <si>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</si>
  <si>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</si>
  <si>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</si>
  <si>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</si>
  <si>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</si>
  <si>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</si>
  <si>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</si>
  <si>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</si>
  <si>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</si>
  <si>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</si>
  <si>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</si>
  <si>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</si>
  <si>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</si>
  <si>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</si>
  <si>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</si>
  <si>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</si>
  <si>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</si>
  <si>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</si>
  <si>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</si>
  <si>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</si>
  <si>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</si>
  <si>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</si>
  <si>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</si>
  <si>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</si>
  <si>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</si>
  <si>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</si>
  <si>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</si>
  <si>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</si>
  <si>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</si>
  <si>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</si>
  <si>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</si>
  <si>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</si>
  <si>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</si>
  <si>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</si>
  <si>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</si>
  <si>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</si>
  <si>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</si>
  <si>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</si>
  <si>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</si>
  <si>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</si>
  <si>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</si>
  <si>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</si>
  <si>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</si>
  <si>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</si>
  <si>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</si>
  <si>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</si>
  <si>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</si>
  <si>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</si>
  <si>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</si>
  <si>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</si>
  <si>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</si>
  <si>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</si>
  <si>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</si>
  <si>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</si>
  <si>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</si>
  <si>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</si>
  <si>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</si>
  <si>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</si>
  <si>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</si>
  <si>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</si>
  <si>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</si>
  <si>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</si>
  <si>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</si>
  <si>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</si>
  <si>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</si>
  <si>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</si>
  <si>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</si>
  <si>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</si>
  <si>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</si>
  <si>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</si>
  <si>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</si>
  <si>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</si>
  <si>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</si>
  <si>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</si>
  <si>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</si>
  <si>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</si>
  <si>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</si>
  <si>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</si>
  <si>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</si>
  <si>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</si>
  <si>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</si>
  <si>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</si>
  <si>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</si>
  <si>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</si>
  <si>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</si>
  <si>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</si>
  <si>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</si>
  <si>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</si>
  <si>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</si>
  <si>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</si>
  <si>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</si>
  <si>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</si>
  <si>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</si>
  <si>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</si>
  <si>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</si>
  <si>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</si>
  <si>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</si>
  <si>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</si>
  <si>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</si>
  <si>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</si>
  <si>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</si>
  <si>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</si>
  <si>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</si>
  <si>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</si>
  <si>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</si>
  <si>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</si>
  <si>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</si>
  <si>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</si>
  <si>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</si>
  <si>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</si>
  <si>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</si>
  <si>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</si>
  <si>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</si>
  <si>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</si>
  <si>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</si>
  <si>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</si>
  <si>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</si>
  <si>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</si>
  <si>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</si>
  <si>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</si>
  <si>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</si>
  <si>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</si>
  <si>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</si>
  <si>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</si>
  <si>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</si>
  <si>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</si>
  <si>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</si>
  <si>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</si>
  <si>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</si>
  <si>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</si>
  <si>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</si>
  <si>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</si>
  <si>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</si>
  <si>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</si>
  <si>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</si>
  <si>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</si>
  <si>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</si>
  <si>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</si>
  <si>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</si>
  <si>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</si>
  <si>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</si>
  <si>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</si>
  <si>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</si>
  <si>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</si>
  <si>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</si>
  <si>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</si>
  <si>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</si>
  <si>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</si>
  <si>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</si>
  <si>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</si>
  <si>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</si>
  <si>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</si>
  <si>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</si>
  <si>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</si>
  <si>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</si>
  <si>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</si>
  <si>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</si>
  <si>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</si>
  <si>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</si>
  <si>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</si>
  <si>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</si>
  <si>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</si>
  <si>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</si>
  <si>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</si>
  <si>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</si>
  <si>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</si>
  <si>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</si>
  <si>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</si>
  <si>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</si>
  <si>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</si>
  <si>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</si>
  <si>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</si>
  <si>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</si>
  <si>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</si>
  <si>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</si>
  <si>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</si>
  <si>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</si>
  <si>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</si>
  <si>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</si>
  <si>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</si>
  <si>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</si>
  <si>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</si>
  <si>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</si>
  <si>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</si>
  <si>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</si>
  <si>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</si>
  <si>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</si>
  <si>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</si>
  <si>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</si>
  <si>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</si>
  <si>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</si>
  <si>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</si>
  <si>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</si>
  <si>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</si>
  <si>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</si>
  <si>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</si>
  <si>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</si>
  <si>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</si>
  <si>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</si>
  <si>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</si>
  <si>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</si>
  <si>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</si>
  <si>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</si>
  <si>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</si>
  <si>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</si>
  <si>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</si>
  <si>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</si>
  <si>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</si>
  <si>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</si>
  <si>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</si>
  <si>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</si>
  <si>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</si>
  <si>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</si>
  <si>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</si>
  <si>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</si>
  <si>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</si>
  <si>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</si>
  <si>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</si>
  <si>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</si>
  <si>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</si>
  <si>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</si>
  <si>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</si>
  <si>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</si>
  <si>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</si>
  <si>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</si>
  <si>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</si>
  <si>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</si>
  <si>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</si>
  <si>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</si>
  <si>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</si>
  <si>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</si>
  <si>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</si>
  <si>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</si>
  <si>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</si>
  <si>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</si>
  <si>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</si>
  <si>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</si>
  <si>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</si>
  <si>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</si>
  <si>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</si>
  <si>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</si>
  <si>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</si>
  <si>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</si>
  <si>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</si>
  <si>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</si>
  <si>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</si>
  <si>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</si>
  <si>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</si>
  <si>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</si>
  <si>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</si>
  <si>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</si>
  <si>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</si>
  <si>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</si>
  <si>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</si>
  <si>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</si>
  <si>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</si>
  <si>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</si>
  <si>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</si>
  <si>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</si>
  <si>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</si>
  <si>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</si>
  <si>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</si>
  <si>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</si>
  <si>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</si>
  <si>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</si>
  <si>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</si>
  <si>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</si>
  <si>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</si>
  <si>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</si>
  <si>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</si>
  <si>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</si>
  <si>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</si>
  <si>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</si>
  <si>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</si>
  <si>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</si>
  <si>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</si>
  <si>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</si>
  <si>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</si>
  <si>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</si>
  <si>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</si>
  <si>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</si>
  <si>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</si>
  <si>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</si>
  <si>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</si>
  <si>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</si>
  <si>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</si>
  <si>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</si>
  <si>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</si>
  <si>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</si>
  <si>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</si>
  <si>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</si>
  <si>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</si>
  <si>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</si>
  <si>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</si>
  <si>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</si>
  <si>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</si>
  <si>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</si>
  <si>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</si>
  <si>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</si>
  <si>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</si>
  <si>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</si>
  <si>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</si>
  <si>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</si>
  <si>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</si>
  <si>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</si>
  <si>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</si>
  <si>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</si>
  <si>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</si>
  <si>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</si>
  <si>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</si>
  <si>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</si>
  <si>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</si>
  <si>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</si>
  <si>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</si>
  <si>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</si>
  <si>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</si>
  <si>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</si>
  <si>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</si>
  <si>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</si>
  <si>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</si>
  <si>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</si>
  <si>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</si>
  <si>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</si>
  <si>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</si>
  <si>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</si>
  <si>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</si>
  <si>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</si>
  <si>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</si>
  <si>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</si>
  <si>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</si>
  <si>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</si>
  <si>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</si>
  <si>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</si>
  <si>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</si>
  <si>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</si>
  <si>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</si>
  <si>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</si>
  <si>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</si>
  <si>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</si>
  <si>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</si>
  <si>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</si>
  <si>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</si>
  <si>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</si>
  <si>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</si>
  <si>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</si>
  <si>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</si>
  <si>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</si>
  <si>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</si>
  <si>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</si>
  <si>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</si>
  <si>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</si>
  <si>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</si>
  <si>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</si>
  <si>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</si>
  <si>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</si>
  <si>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</si>
  <si>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</si>
  <si>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</si>
  <si>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</si>
  <si>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</si>
  <si>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</si>
  <si>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</si>
  <si>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</si>
  <si>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</si>
  <si>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</si>
  <si>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</si>
  <si>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</si>
  <si>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</si>
  <si>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</si>
  <si>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</si>
  <si>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</si>
  <si>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</si>
  <si>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</si>
  <si>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</si>
  <si>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</si>
  <si>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</si>
  <si>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</si>
  <si>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</si>
  <si>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</si>
  <si>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</si>
  <si>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</si>
  <si>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</si>
  <si>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</si>
  <si>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</si>
  <si>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</si>
  <si>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</si>
  <si>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</si>
  <si>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</si>
  <si>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</si>
  <si>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</si>
  <si>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</si>
  <si>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</si>
  <si>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</si>
  <si>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</si>
  <si>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</si>
  <si>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</si>
  <si>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</si>
  <si>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</si>
  <si>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</si>
  <si>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</si>
  <si>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</si>
  <si>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</si>
  <si>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</si>
  <si>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</si>
  <si>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</si>
  <si>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</si>
  <si>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</si>
  <si>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</si>
  <si>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</si>
  <si>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</si>
  <si>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</si>
  <si>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</si>
  <si>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</si>
  <si>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</si>
  <si>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</si>
  <si>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</si>
  <si>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</si>
  <si>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</si>
  <si>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</si>
  <si>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</si>
  <si>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</si>
  <si>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</si>
  <si>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</si>
  <si>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</si>
  <si>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</si>
  <si>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</si>
  <si>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</si>
  <si>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</si>
  <si>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</si>
  <si>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</si>
  <si>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</si>
  <si>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</si>
  <si>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</si>
  <si>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</si>
  <si>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</si>
  <si>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</si>
  <si>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</si>
  <si>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</si>
  <si>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</si>
  <si>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</si>
  <si>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</si>
  <si>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</si>
  <si>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</si>
  <si>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</si>
  <si>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</si>
  <si>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</si>
  <si>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</si>
  <si>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</si>
  <si>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</si>
  <si>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</si>
  <si>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</si>
  <si>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</si>
  <si>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</si>
  <si>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</si>
  <si>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</si>
  <si>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</si>
  <si>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</si>
  <si>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</si>
  <si>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</si>
  <si>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</si>
  <si>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</si>
  <si>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</si>
  <si>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</si>
  <si>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</si>
  <si>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</si>
  <si>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</si>
  <si>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</si>
  <si>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</si>
  <si>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</si>
  <si>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</si>
  <si>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</si>
  <si>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</si>
  <si>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</si>
  <si>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</si>
  <si>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</si>
  <si>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</si>
  <si>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</si>
  <si>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</si>
  <si>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</si>
  <si>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</si>
  <si>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</si>
  <si>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</si>
  <si>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</si>
  <si>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</si>
  <si>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</si>
  <si>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</si>
  <si>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</si>
  <si>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</si>
  <si>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</si>
  <si>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</si>
  <si>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</si>
  <si>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</si>
  <si>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</si>
  <si>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</si>
  <si>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</si>
  <si>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</si>
  <si>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</si>
  <si>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</si>
  <si>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</si>
  <si>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</si>
  <si>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</si>
  <si>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</si>
  <si>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</si>
  <si>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</si>
  <si>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</si>
  <si>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</si>
  <si>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</si>
  <si>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</si>
  <si>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</si>
  <si>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</si>
  <si>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</si>
  <si>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</si>
  <si>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</si>
  <si>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</si>
  <si>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</si>
  <si>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</si>
  <si>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</si>
  <si>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</si>
  <si>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</si>
  <si>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</si>
  <si>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</si>
  <si>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</si>
  <si>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</si>
  <si>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</si>
  <si>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</si>
  <si>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</si>
  <si>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</si>
  <si>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</si>
  <si>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</si>
  <si>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</si>
  <si>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</si>
  <si>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</si>
  <si>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</si>
  <si>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</si>
  <si>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</si>
  <si>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</si>
  <si>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</si>
  <si>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</si>
  <si>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</si>
  <si>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</si>
  <si>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</si>
  <si>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</si>
  <si>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</si>
  <si>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</si>
  <si>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</si>
  <si>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</si>
  <si>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</si>
  <si>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</si>
  <si>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</si>
  <si>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</si>
  <si>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</si>
  <si>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</si>
  <si>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</si>
  <si>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</si>
  <si>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</si>
  <si>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</si>
  <si>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</si>
  <si>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</si>
  <si>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</si>
  <si>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</si>
  <si>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</si>
  <si>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</si>
  <si>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</si>
  <si>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</si>
  <si>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</si>
  <si>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</si>
  <si>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</si>
  <si>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</si>
  <si>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</si>
  <si>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</si>
  <si>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</si>
  <si>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</si>
  <si>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</si>
  <si>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</si>
  <si>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</si>
  <si>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</si>
  <si>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</si>
  <si>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</si>
  <si>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</si>
  <si>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</si>
  <si>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</si>
  <si>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</si>
  <si>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</si>
  <si>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</si>
  <si>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</si>
  <si>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</si>
  <si>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</si>
  <si>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</si>
  <si>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</si>
  <si>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</si>
  <si>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</si>
  <si>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</si>
  <si>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</si>
  <si>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</si>
  <si>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</si>
  <si>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</si>
  <si>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</si>
  <si>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</si>
  <si>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</si>
  <si>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</si>
  <si>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</si>
  <si>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</si>
  <si>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</si>
  <si>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</si>
  <si>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</si>
  <si>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</si>
  <si>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</si>
  <si>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</si>
  <si>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</si>
  <si>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</si>
  <si>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</si>
  <si>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</si>
  <si>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</si>
  <si>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</si>
  <si>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</si>
  <si>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</si>
  <si>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</si>
  <si>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</si>
  <si>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</si>
  <si>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</si>
  <si>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</si>
  <si>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</si>
  <si>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</si>
  <si>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</si>
  <si>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</si>
  <si>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</si>
  <si>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</si>
  <si>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</si>
  <si>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</si>
  <si>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</si>
  <si>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</si>
  <si>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</si>
  <si>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</si>
  <si>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</si>
  <si>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</si>
  <si>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</si>
  <si>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</si>
  <si>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</si>
  <si>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</si>
  <si>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</si>
  <si>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</si>
  <si>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</si>
  <si>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</si>
  <si>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</si>
  <si>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</si>
  <si>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</si>
  <si>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</si>
  <si>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</si>
  <si>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</si>
  <si>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</si>
  <si>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</si>
  <si>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</si>
  <si>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</si>
  <si>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</si>
  <si>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</si>
  <si>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</si>
  <si>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</si>
  <si>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</si>
  <si>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</si>
  <si>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</si>
  <si>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</si>
  <si>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</si>
  <si>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</si>
  <si>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</si>
  <si>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</si>
  <si>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</si>
  <si>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</si>
  <si>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</si>
  <si>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</si>
  <si>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</si>
  <si>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</si>
  <si>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</si>
  <si>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</si>
  <si>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</si>
  <si>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</si>
  <si>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</si>
  <si>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</si>
  <si>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</si>
  <si>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</si>
  <si>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</si>
  <si>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</si>
  <si>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</si>
  <si>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</si>
  <si>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</si>
  <si>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</si>
  <si>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</si>
  <si>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</si>
  <si>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</si>
  <si>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</si>
  <si>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</si>
  <si>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</si>
  <si>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</si>
  <si>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</si>
  <si>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</si>
  <si>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</si>
  <si>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</si>
  <si>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</si>
  <si>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</si>
  <si>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</si>
  <si>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</si>
  <si>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</si>
  <si>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</si>
  <si>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</si>
  <si>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</si>
  <si>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</si>
  <si>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</si>
  <si>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</si>
  <si>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</si>
  <si>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</si>
  <si>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</si>
  <si>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</si>
  <si>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</si>
  <si>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</si>
  <si>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</si>
  <si>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</si>
  <si>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</si>
  <si>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</si>
  <si>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</si>
  <si>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</si>
  <si>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</si>
  <si>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</si>
  <si>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</si>
  <si>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</si>
  <si>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</si>
  <si>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</si>
  <si>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</si>
  <si>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</si>
  <si>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</si>
  <si>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</si>
  <si>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</si>
  <si>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</si>
  <si>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</si>
  <si>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</si>
  <si>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</si>
  <si>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</si>
  <si>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</si>
  <si>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</si>
  <si>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</si>
  <si>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</si>
  <si>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</si>
  <si>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</si>
  <si>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</si>
  <si>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</si>
  <si>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</si>
  <si>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</si>
  <si>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</si>
  <si>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</si>
  <si>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</si>
  <si>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</si>
  <si>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</si>
  <si>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</si>
  <si>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</si>
  <si>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</si>
  <si>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</si>
  <si>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</si>
  <si>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</si>
  <si>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</si>
  <si>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</si>
  <si>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</si>
  <si>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</si>
  <si>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</si>
  <si>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</si>
  <si>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</si>
  <si>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</si>
  <si>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</si>
  <si>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</si>
  <si>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</si>
  <si>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</si>
  <si>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</si>
  <si>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</si>
  <si>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</si>
  <si>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</si>
  <si>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</si>
  <si>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</si>
  <si>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</si>
  <si>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</si>
  <si>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</si>
  <si>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</si>
  <si>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</si>
  <si>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</si>
  <si>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</si>
  <si>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</si>
  <si>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</si>
  <si>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</si>
  <si>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</si>
  <si>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</si>
  <si>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</si>
  <si>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</si>
  <si>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</si>
  <si>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</si>
  <si>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</si>
  <si>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</si>
  <si>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</si>
  <si>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</si>
  <si>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</si>
  <si>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</si>
  <si>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</si>
  <si>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</si>
  <si>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</si>
  <si>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</si>
  <si>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</si>
  <si>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</si>
  <si>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</si>
  <si>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</si>
  <si>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</si>
  <si>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</si>
  <si>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</si>
  <si>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</si>
  <si>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</si>
  <si>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</si>
  <si>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</si>
  <si>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</si>
  <si>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</si>
  <si>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</si>
  <si>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</si>
  <si>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</si>
  <si>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</si>
  <si>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</si>
  <si>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</si>
  <si>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</si>
  <si>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</si>
  <si>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</si>
  <si>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</si>
  <si>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</si>
  <si>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</si>
  <si>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</si>
  <si>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</si>
  <si>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</si>
  <si>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</si>
  <si>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</si>
  <si>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</si>
  <si>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</si>
  <si>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</si>
  <si>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</si>
  <si>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</si>
  <si>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</si>
  <si>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</si>
  <si>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</si>
  <si>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</si>
  <si>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</si>
  <si>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</si>
  <si>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</si>
  <si>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</si>
  <si>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</si>
  <si>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</si>
  <si>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</si>
  <si>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</si>
  <si>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</si>
  <si>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</si>
  <si>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</si>
  <si>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</si>
  <si>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</si>
  <si>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</si>
  <si>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</si>
  <si>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</si>
  <si>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</si>
  <si>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</si>
  <si>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</si>
  <si>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</si>
  <si>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</si>
  <si>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</si>
  <si>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</si>
  <si>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</si>
  <si>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</si>
  <si>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</si>
  <si>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</si>
  <si>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</si>
  <si>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</si>
  <si>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</si>
  <si>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</si>
  <si>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</si>
  <si>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</si>
  <si>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</si>
  <si>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</si>
  <si>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</si>
  <si>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</si>
  <si>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</si>
  <si>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</si>
  <si>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</si>
  <si>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</si>
  <si>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</si>
  <si>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</si>
  <si>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</si>
  <si>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</si>
  <si>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</si>
  <si>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</si>
  <si>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</si>
  <si>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</si>
  <si>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</si>
  <si>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</si>
  <si>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</si>
  <si>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</si>
  <si>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</si>
  <si>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</si>
  <si>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</si>
  <si>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</si>
  <si>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</si>
  <si>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</si>
  <si>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</si>
  <si>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</si>
  <si>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</si>
  <si>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</si>
  <si>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</si>
  <si>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</si>
  <si>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</si>
  <si>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</si>
  <si>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</si>
  <si>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</si>
  <si>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</si>
  <si>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</si>
  <si>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</si>
  <si>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</si>
  <si>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</si>
  <si>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</si>
  <si>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</si>
  <si>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</si>
  <si>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</si>
  <si>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</si>
  <si>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</si>
  <si>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</si>
  <si>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</si>
  <si>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</si>
  <si>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</si>
  <si>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</si>
  <si>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</si>
  <si>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</si>
  <si>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</si>
  <si>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</si>
  <si>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</si>
  <si>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</si>
  <si>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</si>
  <si>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</si>
  <si>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</si>
  <si>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</si>
  <si>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</si>
  <si>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</si>
  <si>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</si>
  <si>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</si>
  <si>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</si>
  <si>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</si>
  <si>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</si>
  <si>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</si>
  <si>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</si>
  <si>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</si>
  <si>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</si>
  <si>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</si>
  <si>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</si>
  <si>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</si>
  <si>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</si>
  <si>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</si>
  <si>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</si>
  <si>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</si>
  <si>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</si>
  <si>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</si>
  <si>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</si>
  <si>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</si>
  <si>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</si>
  <si>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</si>
  <si>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</si>
  <si>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</si>
  <si>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</si>
  <si>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</si>
  <si>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</si>
  <si>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</si>
  <si>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</si>
  <si>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</si>
  <si>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</si>
  <si>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</si>
  <si>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</si>
  <si>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</si>
  <si>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</si>
  <si>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</si>
  <si>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</si>
  <si>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</si>
  <si>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</si>
  <si>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</si>
  <si>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</si>
  <si>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</si>
  <si>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</si>
  <si>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</si>
  <si>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</si>
  <si>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</si>
  <si>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</si>
  <si>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</si>
  <si>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</si>
  <si>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</si>
  <si>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</si>
  <si>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</si>
  <si>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</si>
  <si>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</si>
  <si>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</si>
  <si>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</si>
  <si>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</si>
  <si>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</si>
  <si>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</si>
  <si>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</si>
  <si>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</si>
  <si>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</si>
  <si>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</si>
  <si>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</si>
  <si>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</si>
  <si>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</si>
  <si>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</si>
  <si>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</si>
  <si>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</si>
  <si>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</si>
  <si>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</si>
  <si>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</si>
  <si>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</si>
  <si>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</si>
  <si>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</si>
  <si>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</si>
  <si>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</si>
  <si>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</si>
  <si>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</si>
  <si>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</si>
  <si>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</si>
  <si>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</si>
  <si>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</si>
  <si>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</si>
  <si>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</si>
  <si>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</si>
  <si>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</si>
  <si>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</si>
  <si>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</si>
  <si>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</si>
  <si>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</si>
  <si>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</si>
  <si>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</si>
  <si>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</si>
  <si>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</si>
  <si>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</si>
  <si>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</si>
  <si>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</si>
  <si>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</si>
  <si>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</si>
  <si>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</si>
  <si>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</si>
  <si>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</si>
  <si>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</si>
  <si>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</si>
  <si>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</si>
  <si>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</si>
  <si>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</si>
  <si>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</si>
  <si>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</si>
  <si>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</si>
  <si>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</si>
  <si>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</si>
  <si>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</si>
  <si>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</si>
  <si>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</si>
  <si>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</si>
  <si>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</si>
  <si>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</si>
  <si>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</si>
  <si>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</si>
  <si>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</si>
  <si>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</si>
  <si>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</si>
  <si>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</si>
  <si>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</si>
  <si>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</si>
  <si>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</si>
  <si>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</si>
  <si>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</si>
  <si>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</si>
  <si>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</si>
  <si>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</si>
  <si>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</si>
  <si>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</si>
  <si>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</si>
  <si>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</si>
  <si>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</si>
  <si>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</si>
  <si>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</si>
  <si>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</si>
  <si>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</si>
  <si>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</si>
  <si>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</si>
  <si>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</si>
  <si>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</si>
  <si>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</si>
  <si>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</si>
  <si>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</si>
  <si>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</si>
  <si>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</si>
  <si>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</si>
  <si>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</si>
  <si>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</si>
  <si>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</si>
  <si>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</si>
  <si>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</si>
  <si>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</si>
  <si>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</si>
  <si>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</si>
  <si>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</si>
  <si>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</si>
  <si>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</si>
  <si>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</si>
  <si>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</si>
  <si>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</si>
  <si>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</si>
  <si>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</si>
  <si>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</si>
  <si>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</si>
  <si>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</si>
  <si>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</si>
  <si>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</si>
  <si>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</si>
  <si>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</si>
  <si>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</si>
  <si>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</si>
  <si>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</si>
  <si>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</si>
  <si>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</si>
  <si>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</si>
  <si>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</si>
  <si>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</si>
  <si>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</si>
  <si>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</si>
  <si>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</si>
  <si>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</si>
  <si>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</si>
  <si>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</si>
  <si>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</si>
  <si>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</si>
  <si>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</si>
  <si>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</si>
  <si>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</si>
  <si>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</si>
  <si>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</si>
  <si>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</si>
  <si>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</si>
  <si>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</si>
  <si>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</si>
  <si>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</si>
  <si>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</si>
  <si>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</si>
  <si>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</si>
  <si>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</si>
  <si>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</si>
  <si>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</si>
  <si>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</si>
  <si>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</si>
  <si>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</si>
  <si>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</si>
  <si>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</si>
  <si>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</si>
  <si>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</si>
  <si>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</si>
  <si>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</si>
  <si>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</si>
  <si>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</si>
  <si>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</si>
  <si>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</si>
  <si>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</si>
  <si>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</si>
  <si>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</si>
  <si>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</si>
  <si>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</si>
  <si>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</si>
  <si>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</si>
  <si>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</si>
  <si>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</si>
  <si>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</si>
  <si>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</si>
  <si>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</si>
  <si>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</si>
  <si>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</si>
  <si>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</si>
  <si>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</si>
  <si>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</si>
  <si>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</si>
  <si>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</si>
  <si>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</si>
  <si>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</si>
  <si>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</si>
  <si>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</si>
  <si>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</si>
  <si>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</si>
  <si>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</si>
  <si>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</si>
  <si>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</si>
  <si>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</si>
  <si>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</si>
  <si>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</si>
  <si>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</si>
  <si>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</si>
  <si>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</si>
  <si>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</si>
  <si>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</si>
  <si>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</si>
  <si>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</si>
  <si>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</si>
  <si>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</si>
  <si>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</si>
  <si>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</si>
  <si>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</si>
  <si>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</si>
  <si>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</si>
  <si>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</si>
  <si>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</si>
  <si>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</si>
  <si>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</si>
  <si>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</si>
  <si>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</si>
  <si>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</si>
  <si>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</si>
  <si>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</si>
  <si>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</si>
  <si>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</si>
  <si>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</si>
  <si>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</si>
  <si>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</si>
  <si>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</si>
  <si>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</si>
  <si>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</si>
  <si>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</si>
  <si>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</si>
  <si>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</si>
  <si>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</si>
  <si>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</si>
  <si>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</si>
  <si>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</si>
  <si>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</si>
  <si>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</si>
  <si>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</si>
  <si>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</si>
  <si>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</si>
  <si>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</si>
  <si>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</si>
  <si>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</si>
  <si>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</si>
  <si>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</si>
  <si>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</si>
  <si>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</si>
  <si>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</si>
  <si>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</si>
  <si>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</si>
  <si>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</si>
  <si>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</si>
  <si>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</si>
  <si>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</si>
  <si>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</si>
  <si>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</si>
  <si>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</si>
  <si>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</si>
  <si>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</si>
  <si>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</si>
  <si>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</si>
  <si>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</si>
  <si>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</si>
  <si>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</si>
  <si>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</si>
  <si>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</si>
  <si>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</si>
  <si>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</si>
  <si>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</si>
  <si>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</si>
  <si>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</si>
  <si>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</si>
  <si>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</si>
  <si>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</si>
  <si>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</si>
  <si>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</si>
  <si>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</si>
  <si>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</si>
  <si>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</si>
  <si>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</si>
  <si>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</si>
  <si>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</si>
  <si>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</si>
  <si>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</si>
  <si>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</si>
  <si>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</si>
  <si>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</si>
  <si>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</si>
  <si>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</si>
  <si>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</si>
  <si>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</si>
  <si>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</si>
  <si>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</si>
  <si>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</si>
  <si>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</si>
  <si>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</si>
  <si>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</si>
  <si>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</si>
  <si>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</si>
  <si>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</si>
  <si>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</si>
  <si>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</si>
  <si>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</si>
  <si>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</si>
  <si>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</si>
  <si>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</si>
  <si>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</si>
  <si>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</si>
  <si>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</si>
  <si>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</si>
  <si>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</si>
  <si>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</si>
  <si>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</si>
  <si>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</si>
  <si>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</si>
  <si>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</si>
  <si>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</si>
  <si>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</si>
  <si>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</si>
  <si>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</si>
  <si>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</si>
  <si>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</si>
  <si>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</si>
  <si>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</si>
  <si>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</si>
  <si>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</si>
  <si>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</si>
  <si>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</si>
  <si>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</si>
  <si>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</si>
  <si>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</si>
  <si>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</si>
  <si>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</si>
  <si>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</si>
  <si>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</si>
  <si>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</si>
  <si>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</si>
  <si>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</si>
  <si>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</si>
  <si>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</si>
  <si>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</si>
  <si>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</si>
  <si>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</si>
  <si>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</si>
  <si>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</si>
  <si>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</si>
  <si>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</si>
  <si>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</si>
  <si>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</si>
  <si>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</si>
  <si>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</si>
  <si>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</si>
  <si>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</si>
  <si>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</si>
  <si>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</si>
  <si>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</si>
  <si>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</si>
  <si>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</si>
  <si>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</si>
  <si>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</si>
  <si>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</si>
  <si>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</si>
  <si>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</si>
  <si>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</si>
  <si>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</si>
  <si>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</si>
  <si>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</si>
  <si>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</si>
  <si>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</si>
  <si>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</si>
  <si>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</si>
  <si>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</si>
  <si>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</si>
  <si>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</si>
  <si>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</si>
  <si>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</si>
  <si>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</si>
  <si>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</si>
  <si>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</si>
  <si>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</si>
  <si>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</si>
  <si>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</si>
  <si>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</si>
  <si>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</si>
  <si>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</si>
  <si>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</si>
  <si>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</si>
  <si>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</si>
  <si>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</si>
  <si>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</si>
  <si>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</si>
  <si>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</si>
  <si>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</si>
  <si>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</si>
  <si>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</si>
  <si>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</si>
  <si>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</si>
  <si>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</si>
  <si>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</si>
  <si>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</si>
  <si>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</si>
  <si>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</si>
  <si>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</si>
  <si>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</si>
  <si>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</si>
  <si>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</si>
  <si>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</si>
  <si>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</si>
  <si>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</si>
  <si>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</si>
  <si>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</si>
  <si>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</si>
  <si>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</si>
  <si>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</si>
  <si>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</si>
  <si>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</si>
  <si>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</si>
  <si>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</si>
  <si>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</si>
  <si>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</si>
  <si>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</si>
  <si>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</si>
  <si>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</si>
  <si>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</si>
  <si>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</si>
  <si>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</si>
  <si>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</si>
  <si>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</si>
  <si>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</si>
  <si>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</si>
  <si>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</si>
  <si>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</si>
  <si>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</si>
  <si>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</si>
  <si>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</si>
  <si>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</si>
  <si>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</si>
  <si>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</si>
  <si>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</si>
  <si>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</si>
  <si>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</si>
  <si>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</si>
  <si>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</si>
  <si>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</si>
  <si>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</si>
  <si>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</si>
  <si>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</si>
  <si>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</si>
  <si>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</si>
  <si>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</si>
  <si>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</si>
  <si>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</si>
  <si>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</si>
  <si>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</si>
  <si>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</si>
  <si>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</si>
  <si>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</si>
  <si>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</si>
  <si>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</si>
  <si>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</si>
  <si>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</si>
  <si>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</si>
  <si>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</si>
  <si>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</si>
  <si>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</si>
  <si>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</si>
  <si>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</si>
  <si>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</si>
  <si>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</si>
  <si>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</si>
  <si>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</si>
  <si>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</si>
  <si>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</si>
  <si>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</si>
  <si>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</si>
  <si>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</si>
  <si>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</si>
  <si>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</si>
  <si>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</si>
  <si>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</si>
  <si>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</si>
  <si>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</si>
  <si>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</si>
  <si>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</si>
  <si>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</si>
  <si>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</si>
  <si>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</si>
  <si>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</si>
  <si>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</si>
  <si>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</si>
  <si>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</si>
  <si>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</si>
  <si>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</si>
  <si>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</si>
  <si>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</si>
  <si>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</si>
  <si>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</si>
  <si>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</si>
  <si>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</si>
  <si>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</si>
  <si>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</si>
  <si>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</si>
  <si>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</si>
  <si>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</si>
  <si>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</si>
  <si>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</si>
  <si>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</si>
  <si>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</si>
  <si>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</si>
  <si>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</si>
  <si>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</si>
  <si>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</si>
  <si>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</si>
  <si>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</si>
  <si>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</si>
  <si>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</si>
  <si>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</si>
  <si>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</si>
  <si>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</si>
  <si>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</si>
  <si>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</si>
  <si>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</si>
  <si>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</si>
  <si>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</si>
  <si>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</si>
  <si>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</si>
  <si>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</si>
  <si>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</si>
  <si>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</si>
  <si>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</si>
  <si>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</si>
  <si>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</si>
  <si>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</si>
  <si>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</si>
  <si>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</si>
  <si>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</si>
  <si>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</si>
  <si>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</si>
  <si>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</si>
  <si>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</si>
  <si>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</si>
  <si>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</si>
  <si>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</si>
  <si>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</si>
  <si>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</si>
  <si>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</si>
  <si>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</si>
  <si>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</si>
  <si>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</si>
  <si>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</si>
  <si>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</si>
  <si>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</si>
  <si>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</si>
  <si>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</si>
  <si>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</si>
  <si>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</si>
  <si>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</si>
  <si>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</si>
  <si>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</si>
  <si>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</si>
  <si>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</si>
  <si>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</si>
  <si>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</si>
  <si>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</si>
  <si>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</si>
  <si>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</si>
  <si>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</si>
  <si>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</si>
  <si>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</si>
  <si>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</si>
  <si>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</si>
  <si>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</si>
  <si>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</si>
  <si>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</si>
  <si>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</si>
  <si>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</si>
  <si>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</si>
  <si>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</si>
  <si>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</si>
  <si>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</si>
  <si>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</si>
  <si>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</si>
  <si>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</si>
  <si>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</si>
  <si>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</si>
  <si>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</si>
  <si>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</si>
  <si>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</si>
  <si>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</si>
  <si>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</si>
  <si>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</si>
  <si>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</si>
  <si>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</si>
  <si>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</si>
  <si>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</si>
  <si>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</si>
  <si>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</si>
  <si>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</si>
  <si>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</si>
  <si>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</si>
  <si>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</si>
  <si>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</si>
  <si>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</si>
  <si>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</si>
  <si>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</si>
  <si>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</si>
  <si>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</si>
  <si>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</si>
  <si>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</si>
  <si>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</si>
  <si>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</si>
  <si>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</si>
  <si>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</si>
  <si>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</si>
  <si>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</si>
  <si>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</si>
  <si>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</si>
  <si>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</si>
  <si>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</si>
  <si>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</si>
  <si>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</si>
  <si>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</si>
  <si>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</si>
  <si>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</si>
  <si>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</si>
  <si>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</si>
  <si>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</si>
  <si>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</si>
  <si>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</si>
  <si>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</si>
  <si>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</si>
  <si>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</si>
  <si>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</si>
  <si>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</si>
  <si>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</si>
  <si>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</si>
  <si>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</si>
  <si>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</si>
  <si>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</si>
  <si>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</si>
  <si>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</si>
  <si>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</si>
  <si>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</si>
  <si>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</si>
  <si>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</si>
  <si>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</si>
  <si>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</si>
  <si>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</si>
  <si>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</si>
  <si>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</si>
  <si>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</si>
  <si>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</si>
  <si>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</si>
  <si>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</si>
  <si>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</si>
  <si>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</si>
  <si>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</si>
  <si>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</si>
  <si>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</si>
  <si>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</si>
  <si>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</si>
  <si>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</si>
  <si>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</si>
  <si>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</si>
  <si>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</si>
  <si>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</si>
  <si>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</si>
  <si>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</si>
  <si>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</si>
  <si>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</si>
  <si>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</si>
  <si>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</si>
  <si>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</si>
  <si>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</si>
  <si>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</si>
  <si>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</si>
  <si>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</si>
  <si>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</si>
  <si>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</si>
  <si>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</si>
  <si>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</si>
  <si>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</si>
  <si>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</si>
  <si>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</si>
  <si>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</si>
  <si>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</si>
  <si>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</si>
  <si>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</si>
  <si>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</si>
  <si>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</si>
  <si>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</si>
  <si>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</si>
  <si>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</si>
  <si>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</si>
  <si>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</si>
  <si>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</si>
  <si>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</si>
  <si>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</si>
  <si>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</si>
  <si>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</si>
  <si>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</si>
  <si>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</si>
  <si>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</si>
  <si>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</si>
  <si>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</si>
  <si>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</si>
  <si>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</si>
  <si>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</si>
  <si>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</si>
  <si>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</si>
  <si>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</si>
  <si>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</si>
  <si>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</si>
  <si>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</si>
  <si>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</si>
  <si>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</si>
  <si>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</si>
  <si>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</si>
  <si>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</si>
  <si>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</si>
  <si>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</si>
  <si>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</si>
  <si>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</si>
  <si>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</si>
  <si>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</si>
  <si>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</si>
  <si>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</si>
  <si>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</si>
  <si>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</si>
  <si>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</si>
  <si>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</si>
  <si>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</si>
  <si>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</si>
  <si>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</si>
  <si>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</si>
  <si>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</si>
  <si>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</si>
  <si>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</si>
  <si>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</si>
  <si>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</si>
  <si>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</si>
  <si>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</si>
  <si>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</si>
  <si>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</si>
  <si>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</si>
  <si>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</si>
  <si>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</si>
  <si>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</si>
  <si>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</si>
  <si>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</si>
  <si>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</si>
  <si>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</si>
  <si>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</si>
  <si>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</si>
  <si>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</si>
  <si>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</si>
  <si>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</si>
  <si>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</si>
  <si>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</si>
  <si>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</si>
  <si>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</si>
  <si>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</si>
  <si>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</si>
  <si>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</si>
  <si>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</si>
  <si>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</si>
  <si>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</si>
  <si>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</si>
  <si>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</si>
  <si>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</si>
  <si>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</si>
  <si>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</si>
  <si>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</si>
  <si>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</si>
  <si>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</si>
  <si>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</si>
  <si>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</si>
  <si>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</si>
  <si>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</si>
  <si>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</si>
  <si>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</si>
  <si>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</si>
  <si>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</si>
  <si>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</si>
  <si>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</si>
  <si>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</si>
  <si>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</si>
  <si>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</si>
  <si>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</si>
  <si>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</si>
  <si>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</si>
  <si>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</si>
  <si>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</si>
  <si>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</si>
  <si>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</si>
  <si>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</si>
  <si>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</si>
  <si>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</si>
  <si>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</si>
  <si>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</si>
  <si>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</si>
  <si>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</si>
  <si>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</si>
  <si>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</si>
  <si>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</si>
  <si>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</si>
  <si>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</si>
  <si>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</si>
  <si>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</si>
  <si>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</si>
  <si>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</si>
  <si>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</si>
  <si>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</si>
  <si>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</si>
  <si>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</si>
  <si>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</si>
  <si>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</si>
  <si>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</si>
  <si>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</si>
  <si>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</si>
  <si>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</si>
  <si>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</si>
  <si>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</si>
  <si>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</si>
  <si>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</si>
  <si>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</si>
  <si>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</si>
  <si>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</si>
  <si>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</si>
  <si>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</si>
  <si>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</si>
  <si>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</si>
  <si>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</si>
  <si>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</si>
  <si>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</si>
  <si>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</si>
  <si>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</si>
  <si>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</si>
  <si>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</si>
  <si>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</si>
  <si>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</si>
  <si>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</si>
  <si>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</si>
  <si>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</si>
  <si>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</si>
  <si>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</si>
  <si>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</si>
  <si>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</si>
  <si>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</si>
  <si>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</si>
  <si>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</si>
  <si>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</si>
  <si>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</si>
  <si>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</si>
  <si>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</si>
  <si>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</si>
  <si>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</si>
  <si>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</si>
  <si>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</si>
  <si>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</si>
  <si>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</si>
  <si>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</si>
  <si>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</si>
  <si>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</si>
  <si>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</si>
  <si>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</si>
  <si>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</si>
  <si>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</si>
  <si>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</si>
  <si>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</si>
  <si>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</si>
  <si>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</si>
  <si>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</si>
  <si>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</si>
  <si>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</si>
  <si>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</si>
  <si>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</si>
  <si>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</si>
  <si>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</si>
  <si>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</si>
  <si>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</si>
  <si>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</si>
  <si>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</si>
  <si>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</si>
  <si>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</si>
  <si>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</si>
  <si>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</si>
  <si>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</si>
  <si>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</si>
  <si>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</si>
  <si>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</si>
  <si>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</si>
  <si>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</si>
  <si>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</si>
  <si>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</si>
  <si>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</si>
  <si>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</si>
  <si>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</si>
  <si>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</si>
  <si>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</si>
  <si>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</si>
  <si>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</si>
  <si>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</si>
  <si>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</si>
  <si>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</si>
  <si>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</si>
  <si>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</si>
  <si>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</si>
  <si>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</si>
  <si>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</si>
  <si>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</si>
  <si>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</si>
  <si>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</si>
  <si>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</si>
  <si>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</si>
  <si>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</si>
  <si>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</si>
  <si>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</si>
  <si>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</si>
  <si>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</si>
  <si>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</si>
  <si>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</si>
  <si>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</si>
  <si>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</si>
  <si>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</si>
  <si>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</si>
  <si>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</si>
  <si>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</si>
  <si>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</si>
  <si>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</si>
  <si>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</si>
  <si>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</si>
  <si>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</si>
  <si>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</si>
  <si>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</si>
  <si>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</si>
  <si>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</si>
  <si>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</si>
  <si>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</si>
  <si>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</si>
  <si>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</si>
  <si>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</si>
  <si>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</si>
  <si>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</si>
  <si>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</si>
  <si>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</si>
  <si>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</si>
  <si>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</si>
  <si>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</si>
  <si>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</si>
  <si>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</si>
  <si>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</si>
  <si>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</si>
  <si>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</si>
  <si>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</si>
  <si>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</si>
  <si>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</si>
  <si>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</si>
  <si>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</si>
  <si>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</si>
  <si>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</si>
  <si>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</si>
  <si>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</si>
  <si>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</si>
  <si>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</si>
  <si>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</si>
  <si>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</si>
  <si>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</si>
  <si>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</si>
  <si>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</si>
  <si>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</si>
  <si>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</si>
  <si>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</si>
  <si>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</si>
  <si>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</si>
  <si>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</si>
  <si>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</si>
  <si>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</si>
  <si>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</si>
  <si>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</si>
  <si>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</si>
  <si>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</si>
  <si>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</si>
  <si>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</si>
  <si>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</si>
  <si>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</si>
  <si>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</si>
  <si>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</si>
  <si>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</si>
  <si>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</si>
  <si>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</si>
  <si>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</si>
  <si>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</si>
  <si>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</si>
  <si>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</si>
  <si>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</si>
  <si>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</si>
  <si>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</si>
  <si>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</si>
  <si>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</si>
  <si>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</si>
  <si>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</si>
  <si>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</si>
  <si>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</si>
  <si>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</si>
  <si>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</si>
  <si>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</si>
  <si>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</si>
  <si>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</si>
  <si>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</si>
  <si>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</si>
  <si>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</si>
  <si>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</si>
  <si>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</si>
  <si>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</si>
  <si>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</si>
  <si>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</si>
  <si>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</si>
  <si>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</si>
  <si>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</si>
  <si>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</si>
  <si>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</si>
  <si>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</si>
  <si>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</si>
  <si>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</si>
  <si>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</si>
  <si>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</si>
  <si>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</si>
  <si>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</si>
  <si>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</si>
  <si>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</si>
  <si>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</si>
  <si>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</si>
  <si>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</si>
  <si>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</si>
  <si>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</si>
  <si>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</si>
  <si>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</si>
  <si>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</si>
  <si>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</si>
  <si>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</si>
  <si>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</si>
  <si>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</si>
  <si>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</si>
  <si>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</si>
  <si>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</si>
  <si>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</si>
  <si>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</si>
  <si>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</si>
  <si>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</si>
  <si>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</si>
  <si>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</si>
  <si>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</si>
  <si>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</si>
  <si>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</si>
  <si>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</si>
  <si>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</si>
  <si>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</si>
  <si>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</si>
  <si>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</si>
  <si>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</si>
  <si>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</si>
  <si>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</si>
  <si>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</si>
  <si>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</si>
  <si>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</si>
  <si>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</si>
  <si>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</si>
  <si>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</si>
  <si>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</si>
  <si>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</si>
  <si>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</si>
  <si>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</si>
  <si>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</si>
  <si>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</si>
  <si>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</si>
  <si>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</si>
  <si>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</si>
  <si>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</si>
  <si>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</si>
  <si>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</si>
  <si>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</si>
  <si>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</si>
  <si>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</si>
  <si>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</si>
  <si>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</si>
  <si>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</si>
  <si>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</si>
  <si>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</si>
  <si>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</si>
  <si>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</si>
  <si>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</si>
  <si>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</si>
  <si>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</si>
  <si>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</si>
  <si>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</si>
  <si>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</si>
  <si>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</si>
  <si>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</si>
  <si>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</si>
  <si>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</si>
  <si>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</si>
  <si>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</si>
  <si>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</si>
  <si>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</si>
  <si>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</si>
  <si>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</si>
  <si>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</si>
  <si>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</si>
  <si>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</si>
  <si>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</si>
  <si>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</si>
  <si>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</si>
  <si>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</si>
  <si>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</si>
  <si>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</si>
  <si>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</si>
  <si>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</si>
  <si>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</si>
  <si>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</si>
  <si>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</si>
  <si>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</si>
  <si>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</si>
  <si>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</si>
  <si>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</si>
  <si>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</si>
  <si>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</si>
  <si>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</si>
  <si>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</si>
  <si>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</si>
  <si>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</si>
  <si>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</si>
  <si>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</si>
  <si>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</si>
  <si>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</si>
  <si>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</si>
  <si>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</si>
  <si>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</si>
  <si>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</si>
  <si>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</si>
  <si>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</si>
  <si>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</si>
  <si>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</si>
  <si>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</si>
  <si>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</si>
  <si>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</si>
  <si>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</si>
  <si>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</si>
  <si>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</si>
  <si>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</si>
  <si>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</si>
  <si>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</si>
  <si>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</si>
  <si>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</si>
  <si>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</si>
  <si>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</si>
  <si>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</si>
  <si>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</si>
  <si>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</si>
  <si>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</si>
  <si>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</si>
  <si>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</si>
  <si>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</si>
  <si>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</si>
  <si>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</si>
  <si>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</si>
  <si>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</si>
  <si>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</si>
  <si>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</si>
  <si>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</si>
  <si>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</si>
  <si>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</si>
  <si>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</si>
  <si>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</si>
  <si>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</si>
  <si>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</si>
  <si>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</si>
  <si>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</si>
  <si>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</si>
  <si>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</si>
  <si>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</si>
  <si>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</si>
  <si>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</si>
  <si>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</si>
  <si>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</si>
  <si>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</si>
  <si>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</si>
  <si>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</si>
  <si>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</si>
  <si>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</si>
  <si>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</si>
  <si>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</si>
  <si>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</si>
  <si>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</si>
  <si>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</si>
  <si>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</si>
  <si>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</si>
  <si>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</si>
  <si>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</si>
  <si>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</si>
  <si>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</si>
  <si>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</si>
  <si>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</si>
  <si>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</si>
  <si>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</si>
  <si>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</si>
  <si>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</si>
  <si>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</si>
  <si>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</si>
  <si>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</si>
  <si>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</si>
  <si>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</si>
  <si>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</si>
  <si>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</si>
  <si>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</si>
  <si>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</si>
  <si>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</si>
  <si>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</si>
  <si>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</si>
  <si>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</si>
  <si>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</si>
  <si>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</si>
  <si>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</si>
  <si>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</si>
  <si>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</si>
  <si>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</si>
  <si>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</si>
  <si>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</si>
  <si>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</si>
  <si>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</si>
  <si>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</si>
  <si>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</si>
  <si>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</si>
  <si>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</si>
  <si>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</si>
  <si>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</si>
  <si>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</si>
  <si>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</si>
  <si>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</si>
  <si>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</si>
  <si>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</si>
  <si>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</si>
  <si>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</si>
  <si>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</si>
  <si>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</si>
  <si>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</si>
  <si>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</si>
  <si>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</si>
  <si>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</si>
  <si>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</si>
  <si>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</si>
  <si>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</si>
  <si>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</si>
  <si>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</si>
  <si>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</si>
  <si>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</si>
  <si>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</si>
  <si>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</si>
  <si>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</si>
  <si>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</si>
  <si>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</si>
  <si>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</si>
  <si>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</si>
  <si>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</si>
  <si>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</si>
  <si>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</si>
  <si>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</si>
  <si>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</si>
  <si>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</si>
  <si>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</si>
  <si>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</si>
  <si>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</si>
  <si>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</si>
  <si>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</si>
  <si>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</si>
  <si>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</si>
  <si>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</si>
  <si>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</si>
  <si>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</si>
  <si>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</si>
  <si>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</si>
  <si>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</si>
  <si>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</si>
  <si>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</si>
  <si>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</si>
  <si>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</si>
  <si>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</si>
  <si>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</si>
  <si>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</si>
  <si>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</si>
  <si>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</si>
  <si>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</si>
  <si>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</si>
  <si>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</si>
  <si>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</si>
  <si>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</si>
  <si>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</si>
  <si>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</si>
  <si>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</si>
  <si>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</si>
  <si>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</si>
  <si>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</si>
  <si>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</si>
  <si>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</si>
  <si>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</si>
  <si>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</si>
  <si>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</si>
  <si>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</si>
  <si>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</si>
  <si>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</si>
  <si>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</si>
  <si>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</si>
  <si>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</si>
  <si>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</si>
  <si>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</si>
  <si>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</si>
  <si>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</si>
  <si>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</si>
  <si>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</si>
  <si>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</si>
  <si>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</si>
  <si>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</si>
  <si>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</si>
  <si>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</si>
  <si>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</si>
  <si>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</si>
  <si>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</si>
  <si>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</si>
  <si>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</si>
  <si>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</si>
  <si>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</si>
  <si>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</si>
  <si>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</si>
  <si>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</si>
  <si>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</si>
  <si>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</si>
  <si>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</si>
  <si>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</si>
  <si>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</si>
  <si>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</si>
  <si>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</si>
  <si>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</si>
  <si>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</si>
  <si>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</si>
  <si>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</si>
  <si>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</si>
  <si>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</si>
  <si>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</si>
  <si>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</si>
  <si>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</si>
  <si>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</si>
  <si>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</si>
  <si>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</si>
  <si>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</si>
  <si>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</si>
  <si>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</si>
  <si>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</si>
  <si>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</si>
  <si>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</si>
  <si>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</si>
  <si>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</si>
  <si>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</si>
  <si>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</si>
  <si>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</si>
  <si>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</si>
  <si>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</si>
  <si>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</si>
  <si>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</si>
  <si>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</si>
  <si>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</si>
  <si>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</si>
  <si>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</si>
  <si>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</si>
  <si>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</si>
  <si>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</si>
  <si>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</si>
  <si>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</si>
  <si>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</si>
  <si>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</si>
  <si>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</si>
  <si>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</si>
  <si>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</si>
  <si>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</si>
  <si>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</si>
  <si>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</si>
  <si>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</si>
  <si>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</si>
  <si>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</si>
  <si>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</si>
  <si>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</si>
  <si>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</si>
  <si>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</si>
  <si>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</si>
  <si>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</si>
  <si>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</si>
  <si>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</si>
  <si>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</si>
  <si>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</si>
  <si>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</si>
  <si>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</si>
  <si>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</si>
  <si>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</si>
  <si>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</si>
  <si>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</si>
  <si>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</si>
  <si>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</si>
  <si>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</si>
  <si>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</si>
  <si>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</si>
  <si>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</si>
  <si>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</si>
  <si>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</si>
  <si>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</si>
  <si>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</si>
  <si>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</si>
  <si>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</si>
  <si>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</si>
  <si>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</si>
  <si>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</si>
  <si>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</si>
  <si>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</si>
  <si>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</si>
  <si>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</si>
  <si>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</si>
  <si>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</si>
  <si>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</si>
  <si>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</si>
  <si>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</si>
  <si>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</si>
  <si>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</si>
  <si>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</si>
  <si>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</si>
  <si>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</si>
  <si>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</si>
  <si>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</si>
  <si>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</si>
  <si>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</si>
  <si>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</si>
  <si>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</si>
  <si>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</si>
  <si>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</si>
  <si>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</si>
  <si>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</si>
  <si>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</si>
  <si>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</si>
  <si>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</si>
  <si>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</si>
  <si>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</si>
  <si>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</si>
  <si>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</si>
  <si>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</si>
  <si>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</si>
  <si>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</si>
  <si>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</si>
  <si>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</si>
  <si>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</si>
  <si>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</si>
  <si>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</si>
  <si>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</si>
  <si>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</si>
  <si>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</si>
  <si>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</si>
  <si>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</si>
  <si>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</si>
  <si>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</si>
  <si>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</si>
  <si>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</si>
  <si>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</si>
  <si>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</si>
  <si>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</si>
  <si>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</si>
  <si>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</si>
  <si>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</si>
  <si>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</si>
  <si>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</si>
  <si>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</si>
  <si>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</si>
  <si>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</si>
  <si>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</si>
  <si>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</si>
  <si>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</si>
  <si>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</si>
  <si>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</si>
  <si>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</si>
  <si>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</si>
  <si>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</si>
  <si>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</si>
  <si>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</si>
  <si>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</si>
  <si>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</si>
  <si>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</si>
  <si>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</si>
  <si>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</si>
  <si>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</si>
  <si>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</si>
  <si>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</si>
  <si>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</si>
  <si>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</si>
  <si>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</si>
  <si>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</si>
  <si>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</si>
  <si>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</si>
  <si>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</si>
  <si>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</si>
  <si>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</si>
  <si>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</si>
  <si>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</si>
  <si>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</si>
  <si>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</si>
  <si>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</si>
  <si>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</si>
  <si>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</si>
  <si>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</si>
  <si>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</si>
  <si>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</si>
  <si>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</si>
  <si>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</si>
  <si>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</si>
  <si>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</si>
  <si>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</si>
  <si>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</si>
  <si>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</si>
  <si>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</si>
  <si>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</si>
  <si>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</si>
  <si>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</si>
  <si>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</si>
  <si>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</si>
  <si>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</si>
  <si>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</si>
  <si>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</si>
  <si>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</si>
  <si>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</si>
  <si>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</si>
  <si>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</si>
  <si>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</si>
  <si>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</si>
  <si>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</si>
  <si>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</si>
  <si>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</si>
  <si>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</si>
  <si>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</si>
  <si>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</si>
  <si>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</si>
  <si>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</si>
  <si>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</si>
  <si>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</si>
  <si>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</si>
  <si>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</si>
  <si>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</si>
  <si>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</si>
  <si>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</si>
  <si>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</si>
  <si>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</si>
  <si>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</si>
  <si>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</si>
  <si>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</si>
  <si>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</si>
  <si>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</si>
  <si>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</si>
  <si>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</si>
  <si>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</si>
  <si>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</si>
  <si>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</si>
  <si>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</si>
  <si>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</si>
  <si>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</si>
  <si>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</si>
  <si>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</si>
  <si>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</si>
  <si>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</si>
  <si>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</si>
  <si>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</si>
  <si>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</si>
  <si>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</si>
  <si>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</si>
  <si>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</si>
  <si>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</si>
  <si>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</si>
  <si>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</si>
  <si>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</si>
  <si>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</si>
  <si>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</si>
  <si>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</si>
  <si>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</si>
  <si>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</si>
  <si>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</si>
  <si>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</si>
  <si>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</si>
  <si>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</si>
  <si>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</si>
  <si>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</si>
  <si>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</si>
  <si>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</si>
  <si>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</si>
  <si>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</si>
  <si>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</si>
  <si>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</si>
  <si>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</si>
  <si>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</si>
  <si>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</si>
  <si>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</si>
  <si>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</si>
  <si>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</si>
  <si>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</si>
  <si>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</si>
  <si>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</si>
  <si>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</si>
  <si>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</si>
  <si>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</si>
  <si>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</si>
  <si>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</si>
  <si>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</si>
  <si>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</si>
  <si>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</si>
  <si>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</si>
  <si>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</si>
  <si>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</si>
  <si>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</si>
  <si>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</si>
  <si>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</si>
  <si>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</si>
  <si>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</si>
  <si>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</si>
  <si>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</si>
  <si>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</si>
  <si>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</si>
  <si>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</si>
  <si>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</si>
  <si>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</si>
  <si>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</si>
  <si>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</si>
  <si>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</si>
  <si>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</si>
  <si>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</si>
  <si>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</si>
  <si>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</si>
  <si>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</si>
  <si>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</si>
  <si>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</si>
  <si>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</si>
  <si>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</si>
  <si>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</si>
  <si>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</si>
  <si>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</si>
  <si>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</si>
  <si>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</si>
  <si>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</si>
  <si>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</si>
  <si>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</si>
  <si>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</si>
  <si>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</si>
  <si>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</si>
  <si>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</si>
  <si>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</si>
  <si>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</si>
  <si>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</si>
  <si>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</si>
  <si>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</si>
  <si>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</si>
  <si>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</si>
  <si>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</si>
  <si>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</si>
  <si>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</si>
  <si>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</si>
  <si>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</si>
  <si>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</si>
  <si>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</si>
  <si>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</si>
  <si>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</si>
  <si>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</si>
  <si>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</si>
  <si>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</si>
  <si>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</si>
  <si>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</si>
  <si>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</si>
  <si>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</si>
  <si>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</si>
  <si>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</si>
  <si>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</si>
  <si>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</si>
  <si>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</si>
  <si>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</si>
  <si>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</si>
  <si>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</si>
  <si>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</si>
  <si>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</si>
  <si>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</si>
  <si>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</si>
  <si>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</si>
  <si>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</si>
  <si>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</si>
  <si>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</si>
  <si>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</si>
  <si>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</si>
  <si>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</si>
  <si>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</si>
  <si>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</si>
  <si>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</si>
  <si>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</si>
  <si>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</si>
  <si>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</si>
  <si>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</si>
  <si>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</si>
  <si>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</si>
  <si>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</si>
  <si>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</si>
  <si>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</si>
  <si>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</si>
  <si>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</si>
  <si>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</si>
  <si>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</si>
  <si>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</si>
  <si>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</si>
  <si>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</si>
  <si>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</si>
  <si>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</si>
  <si>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</si>
  <si>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</si>
  <si>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</si>
  <si>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</si>
  <si>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</si>
  <si>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</si>
  <si>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</si>
  <si>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</si>
  <si>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</si>
  <si>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</si>
  <si>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</si>
  <si>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</si>
  <si>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</si>
  <si>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</si>
  <si>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</si>
  <si>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</si>
  <si>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</si>
  <si>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</si>
  <si>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</si>
  <si>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</si>
  <si>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</si>
  <si>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</si>
  <si>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</si>
  <si>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</si>
  <si>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</si>
  <si>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</si>
  <si>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</si>
  <si>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</si>
  <si>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</si>
  <si>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</si>
  <si>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</si>
  <si>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</si>
  <si>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</si>
  <si>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</si>
  <si>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</si>
  <si>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</si>
  <si>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</si>
  <si>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</si>
  <si>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</si>
  <si>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</si>
  <si>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</si>
  <si>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</si>
  <si>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</si>
  <si>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</si>
  <si>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</si>
  <si>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</si>
  <si>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</si>
  <si>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</si>
  <si>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</si>
  <si>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</si>
  <si>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</si>
  <si>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</si>
  <si>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</si>
  <si>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</si>
  <si>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</si>
  <si>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</si>
  <si>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</si>
  <si>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</si>
  <si>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</si>
  <si>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</si>
  <si>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</si>
  <si>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</si>
  <si>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</si>
  <si>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</si>
  <si>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</si>
  <si>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</si>
  <si>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</si>
  <si>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</si>
  <si>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</si>
  <si>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</si>
  <si>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</si>
  <si>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</si>
  <si>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</si>
  <si>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</si>
  <si>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</si>
  <si>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</si>
  <si>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</si>
  <si>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</si>
  <si>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</si>
  <si>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</si>
  <si>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</si>
  <si>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</si>
  <si>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</si>
  <si>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</si>
  <si>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</si>
  <si>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</si>
  <si>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</si>
  <si>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</si>
  <si>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</si>
  <si>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</si>
  <si>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</si>
  <si>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</si>
  <si>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</si>
  <si>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</si>
  <si>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</si>
  <si>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</si>
  <si>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</si>
  <si>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</si>
  <si>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</si>
  <si>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</si>
  <si>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</si>
  <si>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</si>
  <si>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</si>
  <si>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</si>
  <si>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</si>
  <si>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</si>
  <si>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</si>
  <si>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</si>
  <si>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</si>
  <si>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</si>
  <si>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</si>
  <si>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</si>
  <si>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</si>
  <si>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</si>
  <si>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</si>
  <si>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</si>
  <si>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</si>
  <si>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</si>
  <si>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</si>
  <si>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</si>
  <si>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</si>
  <si>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</si>
  <si>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</si>
  <si>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</si>
  <si>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</si>
  <si>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</si>
  <si>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</si>
  <si>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</si>
  <si>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</si>
  <si>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</si>
  <si>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</si>
  <si>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</si>
  <si>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</si>
  <si>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</si>
  <si>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</si>
  <si>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</si>
  <si>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</si>
  <si>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</si>
  <si>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</si>
  <si>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</si>
  <si>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</si>
  <si>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</si>
  <si>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</si>
  <si>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</si>
  <si>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</si>
  <si>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</si>
  <si>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</si>
  <si>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</si>
  <si>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</si>
  <si>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</si>
  <si>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</si>
  <si>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</si>
  <si>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</si>
  <si>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</si>
  <si>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</si>
  <si>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</si>
  <si>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</si>
  <si>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</si>
  <si>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</si>
  <si>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</si>
  <si>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</si>
  <si>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</si>
  <si>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</si>
  <si>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</si>
  <si>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</si>
  <si>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</si>
  <si>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</si>
  <si>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</si>
  <si>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</si>
  <si>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</si>
  <si>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</si>
  <si>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</si>
  <si>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</si>
  <si>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</si>
  <si>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</si>
  <si>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</si>
  <si>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</si>
  <si>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</si>
  <si>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</si>
  <si>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</si>
  <si>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</si>
  <si>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</si>
  <si>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</si>
  <si>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</si>
  <si>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</si>
  <si>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</si>
  <si>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</si>
  <si>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</si>
  <si>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</si>
  <si>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</si>
  <si>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</si>
  <si>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</si>
  <si>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</si>
  <si>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</si>
  <si>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</si>
  <si>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</si>
  <si>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</si>
  <si>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</si>
  <si>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</si>
  <si>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</si>
  <si>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</si>
  <si>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</si>
  <si>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</si>
  <si>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</si>
  <si>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</si>
  <si>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</si>
  <si>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</si>
  <si>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</si>
  <si>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</si>
  <si>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</si>
  <si>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</si>
  <si>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</si>
  <si>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</si>
  <si>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</si>
  <si>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</si>
  <si>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</si>
  <si>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</si>
  <si>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</si>
  <si>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</si>
  <si>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</si>
  <si>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</si>
  <si>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</si>
  <si>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</si>
  <si>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</si>
  <si>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</si>
  <si>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</si>
  <si>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</si>
  <si>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</si>
  <si>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</si>
  <si>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</si>
  <si>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</si>
  <si>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</si>
  <si>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</si>
  <si>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</si>
  <si>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</si>
  <si>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</si>
  <si>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</si>
  <si>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</si>
  <si>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</si>
  <si>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</si>
  <si>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</si>
  <si>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</si>
  <si>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</si>
  <si>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</si>
  <si>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</si>
  <si>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</si>
  <si>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</si>
  <si>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</si>
  <si>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</si>
  <si>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</si>
  <si>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</si>
  <si>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</si>
  <si>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</si>
  <si>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</si>
  <si>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</si>
  <si>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</si>
  <si>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</si>
  <si>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</si>
  <si>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</si>
  <si>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</si>
  <si>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</si>
  <si>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</si>
  <si>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</si>
  <si>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</si>
  <si>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</si>
  <si>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</si>
  <si>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</si>
  <si>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</si>
  <si>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</si>
  <si>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</si>
  <si>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</si>
  <si>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</si>
  <si>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</si>
  <si>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</si>
  <si>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</si>
  <si>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</si>
  <si>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</si>
  <si>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</si>
  <si>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</si>
  <si>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</si>
  <si>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</si>
  <si>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</si>
  <si>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</si>
  <si>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</si>
  <si>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</si>
  <si>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</si>
  <si>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</si>
  <si>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</si>
  <si>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</si>
  <si>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</si>
  <si>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</si>
  <si>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</si>
  <si>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</si>
  <si>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</si>
  <si>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</si>
  <si>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</si>
  <si>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</si>
  <si>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</si>
  <si>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</si>
  <si>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</si>
  <si>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</si>
  <si>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</si>
  <si>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</si>
  <si>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</si>
  <si>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</si>
  <si>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</si>
  <si>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</si>
  <si>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</si>
  <si>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</si>
  <si>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</si>
  <si>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</si>
  <si>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</si>
  <si>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</si>
  <si>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</si>
  <si>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</si>
  <si>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</si>
  <si>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</si>
  <si>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</si>
  <si>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</si>
  <si>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</si>
  <si>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</si>
  <si>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</si>
  <si>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</si>
  <si>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</si>
  <si>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</si>
  <si>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</si>
  <si>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</si>
  <si>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</si>
  <si>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</si>
  <si>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</si>
  <si>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</si>
  <si>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</si>
  <si>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</si>
  <si>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</si>
  <si>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</si>
  <si>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</si>
  <si>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</si>
  <si>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</si>
  <si>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</si>
  <si>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</si>
  <si>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</si>
  <si>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</si>
  <si>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</si>
  <si>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</si>
  <si>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</si>
  <si>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</si>
  <si>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</si>
  <si>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</si>
  <si>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</si>
  <si>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</si>
  <si>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</si>
  <si>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</si>
  <si>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</si>
  <si>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</si>
  <si>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</si>
  <si>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</si>
  <si>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</si>
  <si>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</si>
  <si>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</si>
  <si>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</si>
  <si>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</si>
  <si>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</si>
  <si>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</si>
  <si>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</si>
  <si>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</si>
  <si>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</si>
  <si>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</si>
  <si>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</si>
  <si>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</si>
  <si>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</si>
  <si>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</si>
  <si>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</si>
  <si>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</si>
  <si>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</si>
  <si>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</si>
  <si>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</si>
  <si>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</si>
  <si>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</si>
  <si>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</si>
  <si>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</si>
  <si>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</si>
  <si>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</si>
  <si>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</si>
  <si>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</si>
  <si>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</si>
  <si>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</si>
  <si>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</si>
  <si>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</si>
  <si>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</si>
  <si>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</si>
  <si>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</si>
  <si>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</si>
  <si>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</si>
  <si>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</si>
  <si>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</si>
  <si>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</si>
  <si>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</si>
  <si>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</si>
  <si>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</si>
  <si>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</si>
  <si>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</si>
  <si>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</si>
  <si>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</si>
  <si>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</si>
  <si>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</si>
  <si>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</si>
  <si>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</si>
  <si>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</si>
  <si>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</si>
  <si>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</si>
  <si>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</si>
  <si>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</si>
  <si>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</si>
  <si>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</si>
  <si>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</si>
  <si>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</si>
  <si>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</si>
  <si>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</si>
  <si>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</si>
  <si>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</si>
  <si>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</si>
  <si>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</si>
  <si>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</si>
  <si>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</si>
  <si>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</si>
  <si>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</si>
  <si>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</si>
  <si>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</si>
  <si>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</si>
  <si>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</si>
  <si>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</si>
  <si>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</si>
  <si>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</si>
  <si>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</si>
  <si>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</si>
  <si>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</si>
  <si>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</si>
  <si>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</si>
  <si>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</si>
  <si>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</si>
  <si>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</si>
  <si>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</si>
  <si>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</si>
  <si>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</si>
  <si>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</si>
  <si>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</si>
  <si>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</si>
  <si>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</si>
  <si>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</si>
  <si>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</si>
  <si>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</si>
  <si>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</si>
  <si>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</si>
  <si>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</si>
  <si>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</si>
  <si>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</si>
  <si>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</si>
  <si>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</si>
  <si>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</si>
  <si>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</si>
  <si>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</si>
  <si>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</si>
  <si>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</si>
  <si>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</si>
  <si>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</si>
  <si>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</si>
  <si>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</si>
  <si>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</si>
  <si>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</si>
  <si>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</si>
  <si>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</si>
  <si>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</si>
  <si>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</si>
  <si>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</si>
  <si>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</si>
  <si>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</si>
  <si>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</si>
  <si>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</si>
  <si>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</si>
  <si>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</si>
  <si>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</si>
  <si>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</si>
  <si>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</si>
  <si>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</si>
  <si>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</si>
  <si>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</si>
  <si>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</si>
  <si>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</si>
  <si>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</si>
  <si>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</si>
  <si>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</si>
  <si>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</si>
  <si>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</si>
  <si>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</si>
  <si>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</si>
  <si>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</si>
  <si>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</si>
  <si>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</si>
  <si>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</si>
  <si>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</si>
  <si>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</si>
  <si>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</si>
  <si>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</si>
  <si>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</si>
  <si>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</si>
  <si>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</si>
  <si>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</si>
  <si>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</si>
  <si>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</si>
  <si>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</si>
  <si>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</si>
  <si>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</si>
  <si>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</si>
  <si>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</si>
  <si>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</si>
  <si>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</si>
  <si>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</si>
  <si>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</si>
  <si>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</si>
  <si>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</si>
  <si>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</si>
  <si>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</si>
  <si>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</si>
  <si>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</si>
  <si>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</si>
  <si>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</si>
  <si>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</si>
  <si>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</si>
  <si>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</si>
  <si>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</si>
  <si>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</si>
  <si>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</si>
  <si>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</si>
  <si>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</si>
  <si>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</si>
  <si>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</si>
  <si>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</si>
  <si>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</si>
  <si>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</si>
  <si>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</si>
  <si>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</si>
  <si>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</si>
  <si>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</si>
  <si>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</si>
  <si>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</si>
  <si>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</si>
  <si>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</si>
  <si>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</si>
  <si>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</si>
  <si>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</si>
  <si>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</si>
  <si>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</si>
  <si>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</si>
  <si>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</si>
  <si>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</si>
  <si>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</si>
  <si>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</si>
  <si>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</si>
  <si>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</si>
  <si>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</si>
  <si>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</si>
  <si>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</si>
  <si>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</si>
  <si>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</si>
  <si>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</si>
  <si>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</si>
  <si>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</si>
  <si>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</si>
  <si>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</si>
  <si>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</si>
  <si>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</si>
  <si>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</si>
  <si>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</si>
  <si>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</si>
  <si>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</si>
  <si>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</si>
  <si>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</si>
  <si>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</si>
  <si>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</si>
  <si>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</si>
  <si>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</si>
  <si>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</si>
  <si>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</si>
  <si>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</si>
  <si>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</si>
  <si>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</si>
  <si>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</si>
  <si>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</si>
  <si>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</si>
  <si>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</si>
  <si>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</si>
  <si>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</si>
  <si>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</si>
  <si>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</si>
  <si>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</si>
  <si>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</si>
  <si>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</si>
  <si>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</si>
  <si>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</si>
  <si>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</si>
  <si>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</si>
  <si>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</si>
  <si>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</si>
  <si>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</si>
  <si>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</si>
  <si>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</si>
  <si>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</si>
  <si>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</si>
  <si>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</si>
  <si>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</si>
  <si>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</si>
  <si>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</si>
  <si>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</si>
  <si>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</si>
  <si>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</si>
  <si>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</si>
  <si>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</si>
  <si>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</si>
  <si>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</si>
  <si>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</si>
  <si>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</si>
  <si>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</si>
  <si>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</si>
  <si>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</si>
  <si>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</si>
  <si>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</si>
  <si>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</si>
  <si>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</si>
  <si>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</si>
  <si>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</si>
  <si>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</si>
  <si>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</si>
  <si>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</si>
  <si>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</si>
  <si>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</si>
  <si>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</si>
  <si>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</si>
  <si>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</si>
  <si>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</si>
  <si>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</si>
  <si>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</si>
  <si>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</si>
  <si>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</si>
  <si>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</si>
  <si>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</si>
  <si>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</si>
  <si>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</si>
  <si>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</si>
  <si>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</si>
  <si>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</si>
  <si>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</si>
  <si>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</si>
  <si>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</si>
  <si>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</si>
  <si>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</si>
  <si>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</si>
  <si>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</si>
  <si>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</si>
  <si>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</si>
  <si>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</si>
  <si>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</si>
  <si>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</si>
  <si>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</si>
  <si>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</si>
  <si>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</si>
  <si>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</si>
  <si>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</si>
  <si>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</si>
  <si>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</si>
  <si>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</si>
  <si>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</si>
  <si>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</si>
  <si>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</si>
  <si>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</si>
  <si>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</si>
  <si>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</si>
  <si>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</si>
  <si>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</si>
  <si>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</si>
  <si>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</si>
  <si>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</si>
  <si>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</si>
  <si>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</si>
  <si>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</si>
  <si>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</si>
  <si>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</si>
  <si>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</si>
  <si>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</si>
  <si>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</si>
  <si>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</si>
  <si>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</si>
  <si>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</si>
  <si>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</si>
  <si>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</si>
  <si>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</si>
  <si>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</si>
  <si>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</si>
  <si>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</si>
  <si>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</si>
  <si>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</si>
  <si>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</si>
  <si>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</si>
  <si>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</si>
  <si>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</si>
  <si>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</si>
  <si>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</si>
  <si>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</si>
  <si>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</si>
  <si>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</si>
  <si>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</si>
  <si>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</si>
  <si>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</si>
  <si>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</si>
  <si>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</si>
  <si>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</si>
  <si>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</si>
  <si>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</si>
  <si>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</si>
  <si>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</si>
  <si>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</si>
  <si>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</si>
  <si>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</si>
  <si>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</si>
  <si>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</si>
  <si>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</si>
  <si>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</si>
  <si>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</si>
  <si>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</si>
  <si>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</si>
  <si>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</si>
  <si>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</si>
  <si>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</si>
  <si>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</si>
  <si>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</si>
  <si>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</si>
  <si>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</si>
  <si>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</si>
  <si>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</si>
  <si>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</si>
  <si>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</si>
  <si>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</si>
  <si>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</si>
  <si>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</si>
  <si>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</si>
  <si>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</si>
  <si>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</si>
  <si>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</si>
  <si>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</si>
  <si>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</si>
  <si>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</si>
  <si>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</si>
  <si>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</si>
  <si>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</si>
  <si>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</si>
  <si>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</si>
  <si>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</si>
  <si>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</si>
  <si>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</si>
  <si>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</si>
  <si>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</si>
  <si>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</si>
  <si>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</si>
  <si>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</si>
  <si>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</si>
  <si>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</si>
  <si>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</si>
  <si>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</si>
  <si>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</si>
  <si>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</si>
  <si>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</si>
  <si>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</si>
  <si>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</si>
  <si>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</si>
  <si>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</si>
  <si>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</si>
  <si>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</si>
  <si>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</si>
  <si>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</si>
  <si>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</si>
  <si>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</si>
  <si>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</si>
  <si>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</si>
  <si>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</si>
  <si>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</si>
  <si>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</si>
  <si>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</si>
  <si>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</si>
  <si>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</si>
  <si>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</si>
  <si>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</si>
  <si>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</si>
  <si>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</si>
  <si>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</si>
  <si>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</si>
  <si>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</si>
  <si>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</si>
  <si>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</si>
  <si>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</si>
  <si>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</si>
  <si>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</si>
  <si>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</si>
  <si>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</si>
  <si>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</si>
  <si>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</si>
  <si>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</si>
  <si>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</si>
  <si>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</si>
  <si>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</si>
  <si>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</si>
  <si>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</si>
  <si>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</si>
  <si>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</si>
  <si>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</si>
  <si>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</si>
  <si>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</si>
  <si>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</si>
  <si>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</si>
  <si>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</si>
  <si>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</si>
  <si>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</si>
  <si>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</si>
  <si>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</si>
  <si>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</si>
  <si>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</si>
  <si>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</si>
  <si>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</si>
  <si>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</si>
  <si>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</si>
  <si>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</si>
  <si>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</si>
  <si>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</si>
  <si>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</si>
  <si>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</si>
  <si>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</si>
  <si>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</si>
  <si>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</si>
  <si>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</si>
  <si>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</si>
  <si>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</si>
  <si>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</si>
  <si>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</si>
  <si>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</si>
  <si>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</si>
  <si>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</si>
  <si>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</si>
  <si>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</si>
  <si>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</si>
  <si>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</si>
  <si>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</si>
  <si>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</si>
  <si>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</si>
  <si>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</si>
  <si>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</si>
  <si>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</si>
  <si>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</si>
  <si>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</si>
  <si>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</si>
  <si>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</si>
  <si>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</si>
  <si>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</si>
  <si>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</si>
  <si>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</si>
  <si>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</si>
  <si>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</si>
  <si>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</si>
  <si>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</si>
  <si>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</si>
  <si>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</si>
  <si>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</si>
  <si>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</si>
  <si>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</si>
  <si>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</si>
  <si>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</si>
  <si>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</si>
  <si>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</si>
  <si>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</si>
  <si>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</si>
  <si>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</si>
  <si>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</si>
  <si>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</si>
  <si>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</si>
  <si>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</si>
  <si>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</si>
  <si>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</si>
  <si>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</si>
  <si>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</si>
  <si>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</si>
  <si>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</si>
  <si>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</si>
  <si>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</si>
  <si>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</si>
  <si>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</si>
  <si>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</si>
  <si>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</si>
  <si>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</si>
  <si>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</si>
  <si>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</si>
  <si>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</si>
  <si>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</si>
  <si>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</si>
  <si>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</si>
  <si>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</si>
  <si>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</si>
  <si>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</si>
  <si>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</si>
  <si>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</si>
  <si>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</si>
  <si>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</si>
  <si>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</si>
  <si>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</si>
  <si>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</si>
  <si>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</si>
  <si>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</si>
  <si>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</si>
  <si>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</si>
  <si>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</si>
  <si>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</si>
  <si>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</si>
  <si>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</si>
  <si>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</si>
  <si>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</si>
  <si>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</si>
  <si>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</si>
  <si>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</si>
  <si>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</si>
  <si>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</si>
  <si>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</si>
  <si>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</si>
  <si>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</si>
  <si>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</si>
  <si>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</si>
  <si>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</si>
  <si>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</si>
  <si>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</si>
  <si>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</si>
  <si>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</si>
  <si>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</si>
  <si>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</si>
  <si>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</si>
  <si>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</si>
  <si>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</si>
  <si>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</si>
  <si>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</si>
  <si>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</si>
  <si>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</si>
  <si>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</si>
  <si>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</si>
  <si>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</si>
  <si>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</si>
  <si>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</si>
  <si>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</si>
  <si>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</si>
  <si>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</si>
  <si>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</si>
  <si>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</si>
  <si>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</si>
  <si>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</si>
  <si>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</si>
  <si>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</si>
  <si>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</si>
  <si>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</si>
  <si>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</si>
  <si>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</si>
  <si>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</si>
  <si>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</si>
  <si>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</si>
  <si>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</si>
  <si>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</si>
  <si>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</si>
  <si>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</si>
  <si>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</si>
  <si>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</si>
  <si>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</si>
  <si>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</si>
  <si>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</si>
  <si>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</si>
  <si>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</si>
  <si>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</si>
  <si>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</si>
  <si>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</si>
  <si>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</si>
  <si>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</si>
  <si>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</si>
  <si>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</si>
  <si>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</si>
  <si>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</si>
  <si>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</si>
  <si>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</si>
  <si>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</si>
  <si>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</si>
  <si>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</si>
  <si>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</si>
  <si>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</si>
  <si>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</si>
  <si>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</si>
  <si>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</si>
  <si>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</si>
  <si>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</si>
  <si>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</si>
  <si>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</si>
  <si>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</si>
  <si>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</si>
  <si>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</si>
  <si>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</si>
  <si>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</si>
  <si>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</si>
  <si>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</si>
  <si>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</si>
  <si>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</si>
  <si>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</si>
  <si>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</si>
  <si>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</si>
  <si>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</si>
  <si>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</si>
  <si>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</si>
  <si>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</si>
  <si>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</si>
  <si>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</si>
  <si>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</si>
  <si>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</si>
  <si>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</si>
  <si>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</si>
  <si>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</si>
  <si>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</si>
  <si>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</si>
  <si>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</si>
  <si>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</si>
  <si>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</si>
  <si>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</si>
  <si>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</si>
  <si>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</si>
  <si>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</si>
  <si>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</si>
  <si>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</si>
  <si>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</si>
  <si>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</si>
  <si>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</si>
  <si>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</si>
  <si>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</si>
  <si>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</si>
  <si>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</si>
  <si>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</si>
  <si>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</si>
  <si>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</si>
  <si>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</si>
  <si>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</si>
  <si>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</si>
  <si>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</si>
  <si>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</si>
  <si>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</si>
  <si>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</si>
  <si>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</si>
  <si>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</si>
  <si>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</si>
  <si>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</si>
  <si>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</si>
  <si>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</si>
  <si>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</si>
  <si>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</si>
  <si>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</si>
  <si>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</si>
  <si>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</si>
  <si>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</si>
  <si>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</si>
  <si>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</si>
  <si>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</si>
  <si>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</si>
  <si>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</si>
  <si>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</si>
  <si>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</si>
  <si>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</si>
  <si>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</si>
  <si>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</si>
  <si>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</si>
  <si>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</si>
  <si>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</si>
  <si>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</si>
  <si>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</si>
  <si>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</si>
  <si>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</si>
  <si>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</si>
  <si>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</si>
  <si>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</si>
  <si>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</si>
  <si>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</si>
  <si>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</si>
  <si>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</si>
  <si>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</si>
  <si>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</si>
  <si>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</si>
  <si>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</si>
  <si>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</si>
  <si>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</si>
  <si>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</si>
  <si>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</si>
  <si>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</si>
  <si>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</si>
  <si>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</si>
  <si>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</si>
  <si>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</si>
  <si>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</si>
  <si>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</si>
  <si>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</si>
  <si>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</si>
  <si>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</si>
  <si>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</si>
  <si>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</si>
  <si>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</si>
  <si>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</si>
  <si>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</si>
  <si>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</si>
  <si>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</si>
  <si>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</si>
  <si>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</si>
  <si>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</si>
  <si>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</si>
  <si>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</si>
  <si>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</si>
  <si>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</si>
  <si>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</si>
  <si>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</si>
  <si>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</si>
  <si>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</si>
  <si>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</si>
  <si>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</si>
  <si>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</si>
  <si>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</si>
  <si>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</si>
  <si>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</si>
  <si>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</si>
  <si>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</si>
  <si>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</si>
  <si>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</si>
  <si>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</si>
  <si>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</si>
  <si>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</si>
  <si>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</si>
  <si>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</si>
  <si>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</si>
  <si>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</si>
  <si>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</si>
  <si>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</si>
  <si>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</si>
  <si>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</si>
  <si>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</si>
  <si>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</si>
  <si>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</si>
  <si>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</si>
  <si>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</si>
  <si>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</si>
  <si>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</si>
  <si>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</si>
  <si>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</si>
  <si>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</si>
  <si>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</si>
  <si>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</si>
  <si>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</si>
  <si>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</si>
  <si>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</si>
  <si>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</si>
  <si>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</si>
  <si>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</si>
  <si>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</si>
  <si>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</si>
  <si>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</si>
  <si>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</si>
  <si>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</si>
  <si>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</si>
  <si>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</si>
  <si>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</si>
  <si>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</si>
  <si>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</si>
  <si>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</si>
  <si>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</si>
  <si>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</si>
  <si>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</si>
  <si>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</si>
  <si>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</si>
  <si>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</si>
  <si>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</si>
  <si>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</si>
  <si>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</si>
  <si>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</si>
  <si>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</si>
  <si>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</si>
  <si>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</si>
  <si>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</si>
  <si>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</si>
  <si>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</si>
  <si>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</si>
  <si>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</si>
  <si>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</si>
  <si>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</si>
  <si>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</si>
  <si>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</si>
  <si>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</si>
  <si>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</si>
  <si>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</si>
  <si>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</si>
  <si>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</si>
  <si>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</si>
  <si>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</si>
  <si>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</si>
  <si>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</si>
  <si>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</si>
  <si>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</si>
  <si>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</si>
  <si>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</si>
  <si>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</si>
  <si>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</si>
  <si>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</si>
  <si>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</si>
  <si>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</si>
  <si>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</si>
  <si>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</si>
  <si>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</si>
  <si>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</si>
  <si>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</si>
  <si>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</si>
  <si>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</si>
  <si>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</si>
  <si>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</si>
  <si>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</si>
  <si>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</si>
  <si>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</si>
  <si>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</si>
  <si>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</si>
  <si>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</si>
  <si>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</si>
  <si>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</si>
  <si>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</si>
  <si>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</si>
  <si>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</si>
  <si>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</si>
  <si>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</si>
  <si>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</si>
  <si>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</si>
  <si>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</si>
  <si>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</si>
  <si>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</si>
  <si>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</si>
  <si>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</si>
  <si>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</si>
  <si>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</si>
  <si>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</si>
  <si>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</si>
  <si>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</si>
  <si>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</si>
  <si>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</si>
  <si>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</si>
  <si>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</si>
  <si>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</si>
  <si>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</si>
  <si>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</si>
  <si>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</si>
  <si>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</si>
  <si>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</si>
  <si>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</si>
  <si>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</si>
  <si>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</si>
  <si>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</si>
  <si>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</si>
  <si>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</si>
  <si>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</si>
  <si>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</si>
  <si>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</si>
  <si>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</si>
  <si>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</si>
  <si>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</si>
  <si>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</si>
  <si>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</si>
  <si>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</si>
  <si>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</si>
  <si>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</si>
  <si>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</si>
  <si>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</si>
  <si>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</si>
  <si>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</si>
  <si>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</si>
  <si>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</si>
  <si>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</si>
  <si>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</si>
  <si>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</si>
  <si>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</si>
  <si>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</si>
  <si>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</si>
  <si>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</si>
  <si>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</si>
  <si>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</si>
  <si>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</si>
  <si>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</si>
  <si>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</si>
  <si>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</si>
  <si>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</si>
  <si>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</si>
  <si>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</si>
  <si>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</si>
  <si>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</si>
  <si>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</si>
  <si>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</si>
  <si>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</si>
  <si>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</si>
  <si>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</si>
  <si>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</si>
  <si>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</si>
  <si>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</si>
  <si>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</si>
  <si>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</si>
  <si>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</si>
  <si>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</si>
  <si>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</si>
  <si>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</si>
  <si>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</si>
  <si>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</si>
  <si>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</si>
  <si>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</si>
  <si>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</si>
  <si>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</si>
  <si>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</si>
  <si>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</si>
  <si>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</si>
  <si>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</si>
  <si>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</si>
  <si>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</si>
  <si>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</si>
  <si>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</si>
  <si>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</si>
  <si>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</si>
  <si>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</si>
  <si>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</si>
  <si>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</si>
  <si>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</si>
  <si>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</si>
  <si>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</si>
  <si>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</si>
  <si>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</si>
  <si>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</si>
  <si>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</si>
  <si>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</si>
  <si>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</si>
  <si>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</si>
  <si>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</si>
  <si>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</si>
  <si>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</si>
  <si>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</si>
  <si>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</si>
  <si>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</si>
  <si>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</si>
  <si>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</si>
  <si>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</si>
  <si>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</si>
  <si>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</si>
  <si>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</si>
  <si>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</si>
  <si>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</si>
  <si>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</si>
  <si>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</si>
  <si>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</si>
  <si>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</si>
  <si>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</si>
  <si>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</si>
  <si>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</si>
  <si>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</si>
  <si>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</si>
  <si>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</si>
  <si>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</si>
  <si>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</si>
  <si>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</si>
  <si>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</si>
  <si>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</si>
  <si>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</si>
  <si>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</si>
  <si>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</si>
  <si>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</si>
  <si>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</si>
  <si>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</si>
  <si>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</si>
  <si>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</si>
  <si>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</si>
  <si>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</si>
  <si>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</si>
  <si>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</si>
  <si>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</si>
  <si>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</si>
  <si>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</si>
  <si>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</si>
  <si>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</si>
  <si>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</si>
  <si>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</si>
  <si>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</si>
  <si>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</si>
  <si>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</si>
  <si>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</si>
  <si>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</si>
  <si>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</si>
  <si>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</si>
  <si>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</si>
  <si>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</si>
  <si>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</si>
  <si>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</si>
  <si>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</si>
  <si>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</si>
  <si>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</si>
  <si>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</si>
  <si>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</si>
  <si>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</si>
  <si>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</si>
  <si>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</si>
  <si>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</si>
  <si>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</si>
  <si>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</si>
  <si>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</si>
  <si>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</si>
  <si>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</si>
  <si>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</si>
  <si>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</si>
  <si>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</si>
  <si>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</si>
  <si>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</si>
  <si>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</si>
  <si>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</si>
  <si>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</si>
  <si>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</si>
  <si>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</si>
  <si>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</si>
  <si>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</si>
  <si>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</si>
  <si>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</si>
  <si>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</si>
  <si>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</si>
  <si>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</si>
  <si>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</si>
  <si>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</si>
  <si>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</si>
  <si>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</si>
  <si>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</si>
  <si>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</si>
  <si>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</si>
  <si>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</si>
  <si>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</si>
  <si>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</si>
  <si>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</si>
  <si>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</si>
  <si>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</si>
  <si>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</si>
  <si>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</si>
  <si>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</si>
  <si>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</si>
  <si>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</si>
  <si>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</si>
  <si>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</si>
  <si>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</si>
  <si>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</si>
  <si>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</si>
  <si>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</si>
  <si>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</si>
  <si>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</si>
  <si>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</si>
  <si>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</si>
  <si>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</si>
  <si>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</si>
  <si>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</si>
  <si>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</si>
  <si>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</si>
  <si>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</si>
  <si>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</si>
  <si>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</si>
  <si>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</si>
  <si>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</si>
  <si>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</si>
  <si>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</si>
  <si>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</si>
  <si>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</si>
  <si>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</si>
  <si>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</si>
  <si>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</si>
  <si>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</si>
  <si>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</si>
  <si>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</si>
  <si>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</si>
  <si>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</si>
  <si>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</si>
  <si>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</si>
  <si>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</si>
  <si>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</si>
  <si>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</si>
  <si>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</si>
  <si>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</si>
  <si>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</si>
  <si>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</si>
  <si>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</si>
  <si>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</si>
  <si>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</si>
  <si>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</si>
  <si>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</si>
  <si>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</si>
  <si>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</si>
  <si>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</si>
  <si>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</si>
  <si>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</si>
  <si>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</si>
  <si>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</si>
  <si>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</si>
  <si>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</si>
  <si>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</si>
  <si>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</si>
  <si>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</si>
  <si>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</si>
  <si>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</si>
  <si>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</si>
  <si>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</si>
  <si>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</si>
  <si>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</si>
  <si>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</si>
  <si>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</si>
  <si>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</si>
  <si>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</si>
  <si>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</si>
  <si>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</si>
  <si>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</si>
  <si>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</si>
  <si>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</si>
  <si>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</si>
  <si>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</si>
  <si>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</si>
  <si>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</si>
  <si>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</si>
  <si>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</si>
  <si>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</si>
  <si>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</si>
  <si>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</si>
  <si>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</si>
  <si>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</si>
  <si>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</si>
  <si>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</si>
  <si>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</si>
  <si>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</si>
  <si>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</si>
  <si>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</si>
  <si>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</si>
  <si>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</si>
  <si>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</si>
  <si>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</si>
  <si>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</si>
  <si>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</si>
  <si>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</si>
  <si>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</si>
  <si>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</si>
  <si>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</si>
  <si>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</si>
  <si>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</si>
  <si>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</si>
  <si>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</si>
  <si>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</si>
  <si>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</si>
  <si>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</si>
  <si>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</si>
  <si>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</si>
  <si>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</si>
  <si>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</si>
  <si>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</si>
  <si>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</si>
  <si>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</si>
  <si>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</si>
  <si>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</si>
  <si>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</si>
  <si>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</si>
  <si>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</si>
  <si>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</si>
  <si>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</si>
  <si>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</si>
  <si>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</si>
  <si>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</si>
  <si>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</si>
  <si>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</si>
  <si>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</si>
  <si>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</si>
  <si>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</si>
  <si>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</si>
  <si>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</si>
  <si>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</si>
  <si>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</si>
  <si>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</si>
  <si>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</si>
  <si>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</si>
  <si>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</si>
  <si>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</si>
  <si>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</si>
  <si>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</si>
  <si>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</si>
  <si>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</si>
  <si>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</si>
  <si>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</si>
  <si>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</si>
  <si>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</si>
  <si>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</si>
  <si>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</si>
  <si>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</si>
  <si>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</si>
  <si>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</si>
  <si>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</si>
  <si>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</si>
  <si>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</si>
  <si>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</si>
  <si>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</si>
  <si>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</si>
  <si>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</si>
  <si>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</si>
  <si>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</si>
  <si>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</si>
  <si>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</si>
  <si>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</si>
  <si>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</si>
  <si>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</si>
  <si>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</si>
  <si>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</si>
  <si>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</si>
  <si>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</si>
  <si>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</si>
  <si>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</si>
  <si>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</si>
  <si>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</si>
  <si>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</si>
  <si>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</si>
  <si>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</si>
  <si>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</si>
  <si>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</si>
  <si>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</si>
  <si>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</si>
  <si>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</si>
  <si>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</si>
  <si>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</si>
  <si>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</si>
  <si>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</si>
  <si>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</si>
  <si>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</si>
  <si>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</si>
  <si>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</si>
  <si>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</si>
  <si>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</si>
  <si>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</si>
  <si>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</si>
  <si>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</si>
  <si>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</si>
  <si>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</si>
  <si>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</si>
  <si>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</si>
  <si>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</si>
  <si>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</si>
  <si>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</si>
  <si>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</si>
  <si>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</si>
  <si>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</si>
  <si>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</si>
  <si>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</si>
  <si>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</si>
  <si>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</si>
  <si>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</si>
  <si>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</si>
  <si>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</si>
  <si>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</si>
  <si>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</si>
  <si>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</si>
  <si>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</si>
  <si>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</si>
  <si>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</si>
  <si>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</si>
  <si>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</si>
  <si>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</si>
  <si>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</si>
  <si>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</si>
  <si>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</si>
  <si>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</si>
  <si>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</si>
  <si>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</si>
  <si>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</si>
  <si>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</si>
  <si>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</si>
  <si>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</si>
  <si>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</si>
  <si>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</si>
  <si>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</si>
  <si>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</si>
  <si>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</si>
  <si>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</si>
  <si>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</si>
  <si>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</si>
  <si>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</si>
  <si>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</si>
  <si>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</si>
  <si>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</si>
  <si>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</si>
  <si>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</si>
  <si>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</si>
  <si>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</si>
  <si>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</si>
  <si>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</si>
  <si>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</si>
  <si>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</si>
  <si>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</si>
  <si>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</si>
  <si>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</si>
  <si>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</si>
  <si>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</si>
  <si>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</si>
  <si>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</si>
  <si>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</si>
  <si>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</si>
  <si>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</si>
  <si>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</si>
  <si>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</si>
  <si>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</si>
  <si>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</si>
  <si>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</si>
  <si>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</si>
  <si>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</si>
  <si>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</si>
  <si>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</si>
  <si>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</si>
  <si>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</si>
  <si>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</si>
  <si>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</si>
  <si>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</si>
  <si>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</si>
  <si>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</si>
  <si>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</si>
  <si>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</si>
  <si>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</si>
  <si>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</si>
  <si>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</si>
  <si>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</si>
  <si>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</si>
  <si>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</si>
  <si>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</si>
  <si>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</si>
  <si>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</si>
  <si>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</si>
  <si>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</si>
  <si>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</si>
  <si>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</si>
  <si>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</si>
  <si>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</si>
  <si>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</si>
  <si>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</si>
  <si>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</si>
  <si>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</si>
  <si>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</si>
  <si>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</si>
  <si>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</si>
  <si>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</si>
  <si>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</si>
  <si>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</si>
  <si>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</si>
  <si>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</si>
  <si>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</si>
  <si>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</si>
  <si>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</si>
  <si>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</si>
  <si>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</si>
  <si>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</si>
  <si>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</si>
  <si>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</si>
  <si>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</si>
  <si>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</si>
  <si>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</si>
  <si>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</si>
  <si>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</si>
  <si>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</si>
  <si>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</si>
  <si>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</si>
  <si>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</si>
  <si>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</si>
  <si>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</si>
  <si>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</si>
  <si>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</si>
  <si>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</si>
  <si>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</si>
  <si>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</si>
  <si>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</si>
  <si>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</si>
  <si>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</si>
  <si>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</si>
  <si>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</si>
  <si>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</si>
  <si>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</si>
  <si>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</si>
  <si>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</si>
  <si>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</si>
  <si>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</si>
  <si>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</si>
  <si>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</si>
  <si>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</si>
  <si>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</si>
  <si>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</si>
  <si>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</si>
  <si>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</si>
  <si>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</si>
  <si>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</si>
  <si>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</si>
  <si>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</si>
  <si>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</si>
  <si>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</si>
  <si>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</si>
  <si>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</si>
  <si>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</si>
  <si>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</si>
  <si>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</si>
  <si>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</si>
  <si>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</si>
  <si>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</si>
  <si>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</si>
  <si>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</si>
  <si>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</si>
  <si>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</si>
  <si>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</si>
  <si>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</si>
  <si>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</si>
  <si>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</si>
  <si>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</si>
  <si>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</si>
  <si>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</si>
  <si>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</si>
  <si>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</si>
  <si>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</si>
  <si>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</si>
  <si>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</si>
  <si>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</si>
  <si>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</si>
  <si>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</si>
  <si>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</si>
  <si>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</si>
  <si>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</si>
  <si>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</si>
  <si>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</si>
  <si>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</si>
  <si>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</si>
  <si>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</si>
  <si>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</si>
  <si>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</si>
  <si>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</si>
  <si>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</si>
  <si>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</si>
  <si>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</si>
  <si>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</si>
  <si>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</si>
  <si>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</si>
  <si>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</si>
  <si>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</si>
  <si>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</si>
  <si>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</si>
  <si>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</si>
  <si>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</si>
  <si>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</si>
  <si>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</si>
  <si>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</si>
  <si>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</si>
  <si>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</si>
  <si>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</si>
  <si>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</si>
  <si>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</si>
  <si>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</si>
  <si>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</si>
  <si>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</si>
  <si>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</si>
  <si>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</si>
  <si>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</si>
  <si>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</si>
  <si>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</si>
  <si>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</si>
  <si>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</si>
  <si>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</si>
  <si>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</si>
  <si>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</si>
  <si>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</si>
  <si>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</si>
  <si>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</si>
  <si>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</si>
  <si>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</si>
  <si>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</si>
  <si>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</si>
  <si>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</si>
  <si>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</si>
  <si>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</si>
  <si>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</si>
  <si>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</si>
  <si>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</si>
  <si>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</si>
  <si>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</si>
  <si>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</si>
  <si>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</si>
  <si>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</si>
  <si>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</si>
  <si>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</si>
  <si>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</si>
  <si>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</si>
  <si>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</si>
  <si>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</si>
  <si>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</si>
  <si>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</si>
  <si>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</si>
  <si>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</si>
  <si>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</si>
  <si>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</si>
  <si>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</si>
  <si>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</si>
  <si>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</si>
  <si>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</si>
  <si>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</si>
  <si>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</si>
  <si>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</si>
  <si>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</si>
  <si>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</si>
  <si>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</si>
  <si>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</si>
  <si>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</si>
  <si>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</si>
  <si>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</si>
  <si>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</si>
  <si>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</si>
  <si>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</si>
  <si>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</si>
  <si>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</si>
  <si>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</si>
  <si>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</si>
  <si>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</si>
  <si>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</si>
  <si>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</si>
  <si>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</si>
  <si>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</si>
  <si>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</si>
  <si>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</si>
  <si>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</si>
  <si>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</si>
  <si>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</si>
  <si>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</si>
  <si>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</si>
  <si>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</si>
  <si>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</si>
  <si>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</si>
  <si>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</si>
  <si>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</si>
  <si>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</si>
  <si>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</si>
  <si>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</si>
  <si>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</si>
  <si>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</si>
  <si>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</si>
  <si>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</si>
  <si>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</si>
  <si>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</si>
  <si>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</si>
  <si>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</si>
  <si>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</si>
  <si>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</si>
  <si>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</si>
  <si>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</si>
  <si>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</si>
  <si>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</si>
  <si>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</si>
  <si>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</si>
  <si>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</si>
  <si>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</si>
  <si>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</si>
  <si>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</si>
  <si>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</si>
  <si>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</si>
  <si>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</si>
  <si>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</si>
  <si>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</si>
  <si>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</si>
  <si>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</si>
  <si>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</si>
  <si>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</si>
  <si>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</si>
  <si>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</si>
  <si>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</si>
  <si>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</si>
  <si>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</si>
  <si>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</si>
  <si>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</si>
  <si>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</si>
  <si>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</si>
  <si>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</si>
  <si>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</si>
  <si>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</si>
  <si>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</si>
  <si>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</si>
  <si>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</si>
  <si>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</si>
  <si>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</si>
  <si>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</si>
  <si>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</si>
  <si>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</si>
  <si>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</si>
  <si>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</si>
  <si>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</si>
  <si>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</si>
  <si>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</si>
  <si>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</si>
  <si>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</si>
  <si>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</si>
  <si>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</si>
  <si>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</si>
  <si>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</si>
  <si>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</si>
  <si>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</si>
  <si>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</si>
  <si>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</si>
  <si>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</si>
  <si>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</si>
  <si>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</si>
  <si>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</si>
  <si>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</si>
  <si>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</si>
  <si>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</si>
  <si>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</si>
  <si>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</si>
  <si>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</si>
  <si>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</si>
  <si>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</si>
  <si>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</si>
  <si>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</si>
  <si>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</si>
  <si>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</si>
  <si>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</si>
  <si>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</si>
  <si>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</si>
  <si>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</si>
  <si>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</si>
  <si>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</si>
  <si>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</si>
  <si>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</si>
  <si>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</si>
  <si>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</si>
  <si>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</si>
  <si>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</si>
  <si>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</si>
  <si>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</si>
  <si>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</si>
  <si>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</si>
  <si>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</si>
  <si>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</si>
  <si>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</si>
  <si>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</si>
  <si>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</si>
  <si>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</si>
  <si>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</si>
  <si>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</si>
  <si>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</si>
  <si>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</si>
  <si>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</si>
  <si>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</si>
  <si>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</si>
  <si>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</si>
  <si>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</si>
  <si>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</si>
  <si>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</si>
  <si>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</si>
  <si>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</si>
  <si>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</si>
  <si>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</si>
  <si>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</si>
  <si>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</si>
  <si>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</si>
  <si>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</si>
  <si>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</si>
  <si>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</si>
  <si>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</si>
  <si>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</si>
  <si>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</si>
  <si>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</si>
  <si>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</si>
  <si>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</si>
  <si>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</si>
  <si>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</si>
  <si>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</si>
  <si>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</si>
  <si>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</si>
  <si>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</si>
  <si>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</si>
  <si>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</si>
  <si>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</si>
  <si>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</si>
  <si>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</si>
  <si>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</si>
  <si>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</si>
  <si>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</si>
  <si>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</si>
  <si>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</si>
  <si>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</si>
  <si>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</si>
  <si>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</si>
  <si>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</si>
  <si>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</si>
  <si>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</si>
  <si>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</si>
  <si>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</si>
  <si>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</si>
  <si>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</si>
  <si>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</si>
  <si>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</si>
  <si>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</si>
  <si>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</si>
  <si>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</si>
  <si>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</si>
  <si>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</si>
  <si>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</si>
  <si>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</si>
  <si>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</si>
  <si>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</si>
  <si>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</si>
  <si>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</si>
  <si>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</si>
  <si>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</si>
  <si>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</si>
  <si>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</si>
  <si>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</si>
  <si>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</si>
  <si>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</si>
  <si>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</si>
  <si>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</si>
  <si>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</si>
  <si>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</si>
  <si>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</si>
  <si>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</si>
  <si>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</si>
  <si>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</si>
  <si>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</si>
  <si>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</si>
  <si>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</si>
  <si>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</si>
  <si>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</si>
  <si>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</si>
  <si>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</si>
  <si>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</si>
  <si>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</si>
  <si>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</si>
  <si>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</si>
  <si>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</si>
  <si>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</si>
  <si>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</si>
  <si>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</si>
  <si>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</si>
  <si>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</si>
  <si>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</si>
  <si>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</si>
  <si>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</si>
  <si>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</si>
  <si>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</si>
  <si>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</si>
  <si>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</si>
  <si>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</si>
  <si>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</si>
  <si>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</si>
  <si>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</si>
  <si>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</si>
  <si>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</si>
  <si>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</si>
  <si>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</si>
  <si>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</si>
  <si>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</si>
  <si>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</si>
  <si>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</si>
  <si>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</si>
  <si>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</si>
  <si>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</si>
  <si>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</si>
  <si>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</si>
  <si>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</si>
  <si>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</si>
  <si>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</si>
  <si>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</si>
  <si>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</si>
  <si>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</si>
  <si>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</si>
  <si>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</si>
  <si>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</si>
  <si>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</si>
  <si>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</si>
  <si>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</si>
  <si>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</si>
  <si>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</si>
  <si>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</si>
  <si>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</si>
  <si>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</si>
  <si>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</si>
  <si>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</si>
  <si>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</si>
  <si>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</si>
  <si>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</si>
  <si>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</si>
  <si>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</si>
  <si>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</si>
  <si>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</si>
  <si>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</si>
  <si>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</si>
  <si>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</si>
  <si>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</si>
  <si>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</si>
  <si>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</si>
  <si>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</si>
  <si>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</si>
  <si>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</si>
  <si>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</si>
  <si>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</si>
  <si>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</si>
  <si>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</si>
  <si>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</si>
  <si>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</si>
  <si>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</si>
  <si>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</si>
  <si>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</si>
  <si>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</si>
  <si>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</si>
  <si>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</si>
  <si>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</si>
  <si>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</si>
  <si>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</si>
  <si>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</si>
  <si>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</si>
  <si>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</si>
  <si>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</si>
  <si>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</si>
  <si>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</si>
  <si>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</si>
  <si>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</si>
  <si>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</si>
  <si>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</si>
  <si>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</si>
  <si>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</si>
  <si>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</si>
  <si>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</si>
  <si>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</si>
  <si>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</si>
  <si>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</si>
  <si>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</si>
  <si>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</si>
  <si>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</si>
  <si>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</si>
  <si>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</si>
  <si>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</si>
  <si>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</si>
  <si>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</si>
  <si>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</si>
  <si>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</si>
  <si>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</si>
  <si>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</si>
  <si>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</si>
  <si>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</si>
  <si>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</si>
  <si>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</si>
  <si>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</si>
  <si>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</si>
  <si>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</si>
  <si>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</si>
  <si>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</si>
  <si>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</si>
  <si>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</si>
  <si>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</si>
  <si>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</si>
  <si>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</si>
  <si>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</si>
  <si>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</si>
  <si>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</si>
  <si>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</si>
  <si>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</si>
  <si>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</si>
  <si>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</si>
  <si>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</si>
  <si>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</si>
  <si>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</si>
  <si>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</si>
  <si>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</si>
  <si>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</si>
  <si>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</si>
  <si>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</si>
  <si>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</si>
  <si>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</si>
  <si>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</si>
  <si>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</si>
  <si>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</si>
  <si>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</si>
  <si>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</si>
  <si>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</si>
  <si>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</si>
  <si>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</si>
  <si>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</si>
  <si>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</si>
  <si>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</si>
  <si>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</si>
  <si>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</si>
  <si>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</si>
  <si>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</si>
  <si>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</si>
  <si>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</si>
  <si>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</si>
  <si>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</si>
  <si>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</si>
  <si>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</si>
  <si>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</si>
  <si>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</si>
  <si>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</si>
  <si>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</si>
  <si>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</si>
  <si>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</si>
  <si>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</si>
  <si>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</si>
  <si>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</si>
  <si>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</si>
  <si>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</si>
  <si>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</si>
  <si>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</si>
  <si>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</si>
  <si>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</si>
  <si>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</si>
  <si>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</si>
  <si>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</si>
  <si>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</si>
  <si>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</si>
  <si>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</si>
  <si>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</si>
  <si>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</si>
  <si>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</si>
  <si>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</si>
  <si>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</si>
  <si>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</si>
  <si>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</si>
  <si>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</si>
  <si>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</si>
  <si>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</si>
  <si>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</si>
  <si>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</si>
  <si>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</si>
  <si>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</si>
  <si>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</si>
  <si>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</si>
  <si>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</si>
  <si>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</si>
  <si>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</si>
  <si>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</si>
  <si>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</si>
  <si>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</si>
  <si>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</si>
  <si>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</si>
  <si>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</si>
  <si>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</si>
  <si>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</si>
  <si>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</si>
  <si>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</si>
  <si>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</si>
  <si>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</si>
  <si>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</si>
  <si>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</si>
  <si>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</si>
  <si>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</si>
  <si>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</si>
  <si>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</si>
  <si>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</si>
  <si>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</si>
  <si>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</si>
  <si>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</si>
  <si>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</si>
  <si>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</si>
  <si>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</si>
  <si>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</si>
  <si>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</si>
  <si>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</si>
  <si>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</si>
  <si>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</si>
  <si>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</si>
  <si>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</si>
  <si>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</si>
  <si>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</si>
  <si>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</si>
  <si>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</si>
  <si>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</si>
  <si>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</si>
  <si>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</si>
  <si>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</si>
  <si>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</si>
  <si>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</si>
  <si>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</si>
  <si>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</si>
  <si>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</si>
  <si>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</si>
  <si>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</si>
  <si>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</si>
  <si>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</si>
  <si>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</si>
  <si>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</si>
  <si>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</si>
  <si>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</si>
  <si>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</si>
  <si>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</si>
  <si>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</si>
  <si>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</si>
  <si>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</si>
  <si>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</si>
  <si>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</si>
  <si>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</si>
  <si>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</si>
  <si>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</si>
  <si>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</si>
  <si>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</si>
  <si>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</si>
  <si>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</si>
  <si>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</si>
  <si>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</si>
  <si>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</si>
  <si>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</si>
  <si>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</si>
  <si>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</si>
  <si>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</si>
  <si>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</si>
  <si>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</si>
  <si>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</si>
  <si>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</si>
  <si>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</si>
  <si>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</si>
  <si>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</si>
  <si>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</si>
  <si>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</si>
  <si>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</si>
  <si>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</si>
  <si>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</si>
  <si>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</si>
  <si>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</si>
  <si>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</si>
  <si>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</si>
  <si>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</si>
  <si>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</si>
  <si>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</si>
  <si>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</si>
  <si>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</si>
  <si>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</si>
  <si>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</si>
  <si>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</si>
  <si>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</si>
  <si>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</si>
  <si>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</si>
  <si>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</si>
  <si>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</si>
  <si>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</si>
  <si>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</si>
  <si>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</si>
  <si>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</si>
  <si>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</si>
  <si>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</si>
  <si>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</si>
  <si>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</si>
  <si>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</si>
  <si>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</si>
  <si>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</si>
  <si>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</si>
  <si>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</si>
  <si>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</si>
  <si>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</si>
  <si>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</si>
  <si>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</si>
  <si>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</si>
  <si>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</si>
  <si>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</si>
  <si>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</si>
  <si>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</si>
  <si>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</si>
  <si>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</si>
  <si>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</si>
  <si>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</si>
  <si>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</si>
  <si>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</si>
  <si>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</si>
  <si>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</si>
  <si>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</si>
  <si>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</si>
  <si>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</si>
  <si>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</si>
  <si>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</si>
  <si>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</si>
  <si>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</si>
  <si>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</si>
  <si>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</si>
  <si>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</si>
  <si>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</si>
  <si>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</si>
  <si>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</si>
  <si>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</si>
  <si>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</si>
  <si>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</si>
  <si>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</si>
  <si>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</si>
  <si>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</si>
  <si>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</si>
  <si>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</si>
  <si>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</si>
  <si>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</si>
  <si>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</si>
  <si>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</si>
  <si>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</si>
  <si>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</si>
  <si>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</si>
  <si>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</si>
  <si>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</si>
  <si>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</si>
  <si>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</si>
  <si>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</si>
  <si>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</si>
  <si>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</si>
  <si>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</si>
  <si>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</si>
  <si>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</si>
  <si>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</si>
  <si>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</si>
  <si>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</si>
  <si>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</si>
  <si>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</si>
  <si>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</si>
  <si>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</si>
  <si>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</si>
  <si>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</si>
  <si>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</si>
  <si>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</si>
  <si>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</si>
  <si>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</si>
  <si>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</si>
  <si>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</si>
  <si>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</si>
  <si>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</si>
  <si>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</si>
  <si>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</si>
  <si>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</si>
  <si>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</si>
  <si>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</si>
  <si>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</si>
  <si>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</si>
  <si>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</si>
  <si>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</si>
  <si>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</si>
  <si>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</si>
  <si>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</si>
  <si>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</si>
  <si>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</si>
  <si>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</si>
  <si>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</si>
  <si>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</si>
  <si>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</si>
  <si>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</si>
  <si>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</si>
  <si>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</si>
  <si>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</si>
  <si>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</si>
  <si>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</si>
  <si>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</si>
  <si>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</si>
  <si>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</si>
  <si>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</si>
  <si>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</si>
  <si>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</si>
  <si>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</si>
  <si>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</si>
  <si>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</si>
  <si>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</si>
  <si>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</si>
  <si>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</si>
  <si>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</si>
  <si>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</si>
  <si>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</si>
  <si>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</si>
  <si>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</si>
  <si>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</si>
  <si>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</si>
  <si>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</si>
  <si>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</si>
  <si>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</si>
  <si>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</si>
  <si>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</si>
  <si>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</si>
  <si>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</si>
  <si>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</si>
  <si>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</si>
  <si>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</si>
  <si>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</si>
  <si>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</si>
  <si>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</si>
  <si>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</si>
  <si>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</si>
  <si>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</si>
  <si>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</si>
  <si>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</si>
  <si>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</si>
  <si>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</si>
  <si>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</si>
  <si>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</si>
  <si>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</si>
  <si>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</si>
  <si>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</si>
  <si>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</si>
  <si>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</si>
  <si>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</si>
  <si>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</si>
  <si>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</si>
  <si>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</si>
  <si>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</si>
  <si>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</si>
  <si>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</si>
  <si>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</si>
  <si>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</si>
  <si>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</si>
  <si>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</si>
  <si>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</si>
  <si>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</si>
  <si>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</si>
  <si>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</si>
  <si>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</si>
  <si>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</si>
  <si>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</si>
  <si>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</si>
  <si>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</si>
  <si>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</si>
  <si>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</si>
  <si>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</si>
  <si>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</si>
  <si>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</si>
  <si>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</si>
  <si>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</si>
  <si>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</si>
  <si>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</si>
  <si>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</si>
  <si>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</si>
  <si>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</si>
  <si>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</si>
  <si>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</si>
  <si>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</si>
  <si>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</si>
  <si>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</si>
  <si>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</si>
  <si>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</si>
  <si>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</si>
  <si>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</si>
  <si>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</si>
  <si>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</si>
  <si>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</si>
  <si>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</si>
  <si>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</si>
  <si>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</si>
  <si>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</si>
  <si>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</si>
  <si>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</si>
  <si>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</si>
  <si>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</si>
  <si>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</si>
  <si>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</si>
  <si>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</si>
  <si>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</si>
  <si>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</si>
  <si>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</si>
  <si>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</si>
  <si>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</si>
  <si>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</si>
  <si>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</si>
  <si>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</si>
  <si>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</si>
  <si>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</si>
  <si>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</si>
  <si>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</si>
  <si>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</si>
  <si>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</si>
  <si>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</si>
  <si>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</si>
  <si>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</si>
  <si>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</si>
  <si>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</si>
  <si>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</si>
  <si>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</si>
  <si>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</si>
  <si>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</si>
  <si>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</si>
  <si>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</si>
  <si>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</si>
  <si>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</si>
  <si>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</si>
  <si>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</si>
  <si>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</si>
  <si>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</si>
  <si>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</si>
  <si>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</si>
  <si>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</si>
  <si>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</si>
  <si>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</si>
  <si>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</si>
  <si>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</si>
  <si>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</si>
  <si>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</si>
  <si>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</si>
  <si>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</si>
  <si>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</si>
  <si>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</si>
  <si>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</si>
  <si>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</si>
  <si>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</si>
  <si>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</si>
  <si>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</si>
  <si>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</si>
  <si>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</si>
  <si>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</si>
  <si>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</si>
  <si>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</si>
  <si>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</si>
  <si>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</si>
  <si>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</si>
  <si>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</si>
  <si>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</si>
  <si>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</si>
  <si>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</si>
  <si>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</si>
  <si>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</si>
  <si>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</si>
  <si>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</si>
  <si>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</si>
  <si>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</si>
  <si>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</si>
  <si>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</si>
  <si>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</si>
  <si>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</si>
  <si>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</si>
  <si>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</si>
  <si>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</si>
  <si>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</si>
  <si>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</si>
  <si>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</si>
  <si>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</si>
  <si>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</si>
  <si>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</si>
  <si>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</si>
  <si>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</si>
  <si>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</si>
  <si>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</si>
  <si>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</si>
  <si>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</si>
  <si>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</si>
  <si>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</si>
  <si>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</si>
  <si>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</si>
  <si>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</si>
  <si>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</si>
  <si>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</si>
  <si>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</si>
  <si>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</si>
  <si>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</si>
  <si>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</si>
  <si>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</si>
  <si>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</si>
  <si>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</si>
  <si>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</si>
  <si>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</si>
  <si>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</si>
  <si>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</si>
  <si>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</si>
  <si>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</si>
  <si>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</si>
  <si>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</si>
  <si>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</si>
  <si>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</si>
  <si>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</si>
  <si>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</si>
  <si>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</si>
  <si>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</si>
  <si>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</si>
  <si>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</si>
  <si>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</si>
  <si>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</si>
  <si>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</si>
  <si>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</si>
  <si>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</si>
  <si>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</si>
  <si>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</si>
  <si>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</si>
  <si>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</si>
  <si>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</si>
  <si>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</si>
  <si>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</si>
  <si>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</si>
  <si>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</si>
  <si>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</si>
  <si>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</si>
  <si>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</si>
  <si>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</si>
  <si>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</si>
  <si>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</si>
  <si>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</si>
  <si>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</si>
  <si>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</si>
  <si>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</si>
  <si>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</si>
  <si>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</si>
  <si>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</si>
  <si>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</si>
  <si>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</si>
  <si>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</si>
  <si>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</si>
  <si>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</si>
  <si>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</si>
  <si>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</si>
  <si>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</si>
  <si>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</si>
  <si>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</si>
  <si>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</si>
  <si>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</si>
  <si>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</si>
  <si>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</si>
  <si>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</si>
  <si>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</si>
  <si>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</si>
  <si>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</si>
  <si>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</si>
  <si>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</si>
  <si>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</si>
  <si>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</si>
  <si>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</si>
  <si>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</si>
  <si>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</si>
  <si>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</si>
  <si>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</si>
  <si>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</si>
  <si>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</si>
  <si>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</si>
  <si>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</si>
  <si>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</si>
  <si>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</si>
  <si>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</si>
  <si>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</si>
  <si>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</si>
  <si>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</si>
  <si>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</si>
  <si>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</si>
  <si>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</si>
  <si>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</si>
  <si>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</si>
  <si>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</si>
  <si>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</si>
  <si>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</si>
  <si>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</si>
  <si>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</si>
  <si>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</si>
  <si>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</si>
  <si>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</si>
  <si>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</si>
  <si>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</si>
  <si>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</si>
  <si>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</si>
  <si>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</si>
  <si>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</si>
  <si>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</si>
  <si>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</si>
  <si>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</si>
  <si>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</si>
  <si>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</si>
  <si>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</si>
  <si>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</si>
  <si>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</si>
  <si>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</si>
  <si>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</si>
  <si>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</si>
  <si>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</si>
  <si>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</si>
  <si>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</si>
  <si>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</si>
  <si>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</si>
  <si>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</si>
  <si>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</si>
  <si>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</si>
  <si>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</si>
  <si>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</si>
  <si>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</si>
  <si>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</si>
  <si>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</si>
  <si>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</si>
  <si>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</si>
  <si>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</si>
  <si>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</si>
  <si>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</si>
  <si>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</si>
  <si>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</si>
  <si>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</si>
  <si>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</si>
  <si>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</si>
  <si>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</si>
  <si>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</si>
  <si>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</si>
  <si>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</si>
  <si>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</si>
  <si>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</si>
  <si>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</si>
  <si>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</si>
  <si>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</si>
  <si>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</si>
  <si>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</si>
  <si>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</si>
  <si>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</si>
  <si>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</si>
  <si>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</si>
  <si>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</si>
  <si>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</si>
  <si>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</si>
  <si>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</si>
  <si>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</si>
  <si>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</si>
  <si>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</si>
  <si>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</si>
  <si>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</si>
  <si>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</si>
  <si>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</si>
  <si>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</si>
  <si>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</si>
  <si>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</si>
  <si>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</si>
  <si>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</si>
  <si>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</si>
  <si>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</si>
  <si>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</si>
  <si>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</si>
  <si>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</si>
  <si>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</si>
  <si>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</si>
  <si>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</si>
  <si>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</si>
  <si>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</si>
  <si>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</si>
  <si>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</si>
  <si>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</si>
  <si>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</si>
  <si>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</si>
  <si>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</si>
  <si>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</si>
  <si>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</si>
  <si>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</si>
  <si>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</si>
  <si>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</si>
  <si>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</si>
  <si>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</si>
  <si>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</si>
  <si>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</si>
  <si>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</si>
  <si>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</si>
  <si>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</si>
  <si>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</si>
  <si>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</si>
  <si>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</si>
  <si>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</si>
  <si>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</si>
  <si>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</si>
  <si>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</si>
  <si>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</si>
  <si>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</si>
  <si>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</si>
  <si>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</si>
  <si>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</si>
  <si>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</si>
  <si>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</si>
  <si>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</si>
  <si>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</si>
  <si>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</si>
  <si>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</si>
  <si>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</si>
  <si>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</si>
  <si>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</si>
  <si>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</si>
  <si>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</si>
  <si>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</si>
  <si>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</si>
  <si>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</si>
  <si>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</si>
  <si>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</si>
  <si>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</si>
  <si>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</si>
  <si>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</si>
  <si>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</si>
  <si>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</si>
  <si>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</si>
  <si>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</si>
  <si>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</si>
  <si>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</si>
  <si>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</si>
  <si>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</si>
  <si>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</si>
  <si>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</si>
  <si>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</si>
  <si>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</si>
  <si>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</si>
  <si>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</si>
  <si>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</si>
  <si>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</si>
  <si>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</si>
  <si>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</si>
  <si>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</si>
  <si>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</si>
  <si>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</si>
  <si>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</si>
  <si>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</si>
  <si>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</si>
  <si>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</si>
  <si>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</si>
  <si>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</si>
  <si>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</si>
  <si>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</si>
  <si>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</si>
  <si>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</si>
  <si>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</si>
  <si>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</si>
  <si>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</si>
  <si>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</si>
  <si>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</si>
  <si>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</si>
  <si>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</si>
  <si>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</si>
  <si>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</si>
  <si>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</si>
  <si>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</si>
  <si>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</si>
  <si>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</si>
  <si>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</si>
  <si>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</si>
  <si>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</si>
  <si>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</si>
  <si>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</si>
  <si>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</si>
  <si>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</si>
  <si>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</si>
  <si>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</si>
  <si>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</si>
  <si>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</si>
  <si>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</si>
  <si>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</si>
  <si>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</si>
  <si>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</si>
  <si>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</si>
  <si>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</si>
  <si>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</si>
  <si>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</si>
  <si>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</si>
  <si>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</si>
  <si>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</si>
  <si>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</si>
  <si>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</si>
  <si>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</si>
  <si>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</si>
  <si>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</si>
  <si>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</si>
  <si>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</si>
  <si>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</si>
  <si>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</si>
  <si>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</si>
  <si>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</si>
  <si>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</si>
  <si>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</si>
  <si>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</si>
  <si>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</si>
  <si>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</si>
  <si>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</si>
  <si>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</si>
  <si>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</si>
  <si>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</si>
  <si>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</si>
  <si>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</si>
  <si>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</si>
  <si>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</si>
  <si>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</si>
  <si>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</si>
  <si>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</si>
  <si>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</si>
  <si>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</si>
  <si>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</si>
  <si>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</si>
  <si>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</si>
  <si>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</si>
  <si>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</si>
  <si>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</si>
  <si>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</si>
  <si>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</si>
  <si>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</si>
  <si>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</si>
  <si>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</si>
  <si>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</si>
  <si>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</si>
  <si>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</si>
  <si>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</si>
  <si>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</si>
  <si>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</si>
  <si>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</si>
  <si>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</si>
  <si>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</si>
  <si>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</si>
  <si>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</si>
  <si>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</si>
  <si>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</si>
  <si>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</si>
  <si>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</si>
  <si>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</si>
  <si>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</si>
  <si>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</si>
  <si>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</si>
  <si>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</si>
  <si>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</si>
  <si>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</si>
  <si>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</si>
  <si>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</si>
  <si>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</si>
  <si>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</si>
  <si>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</si>
  <si>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</si>
  <si>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</si>
  <si>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</si>
  <si>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</si>
  <si>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</si>
  <si>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</si>
  <si>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</si>
  <si>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</si>
  <si>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</si>
  <si>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</si>
  <si>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</si>
  <si>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</si>
  <si>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</si>
  <si>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</si>
  <si>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</si>
  <si>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</si>
  <si>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</si>
  <si>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</si>
  <si>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</si>
  <si>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</si>
  <si>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</si>
  <si>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</si>
  <si>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</si>
  <si>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</si>
  <si>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</si>
  <si>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</si>
  <si>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</si>
  <si>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</si>
  <si>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</si>
  <si>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</si>
  <si>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</si>
  <si>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</si>
  <si>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</si>
  <si>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</si>
  <si>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</si>
  <si>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</si>
  <si>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</si>
  <si>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</si>
  <si>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</si>
  <si>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</si>
  <si>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</si>
  <si>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</si>
  <si>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</si>
  <si>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</si>
  <si>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</si>
  <si>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</si>
  <si>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</si>
  <si>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</si>
  <si>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</si>
  <si>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</si>
  <si>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</si>
  <si>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</si>
  <si>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</si>
  <si>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</si>
  <si>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</si>
  <si>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</si>
  <si>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</si>
  <si>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</si>
  <si>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</si>
  <si>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</si>
  <si>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</si>
  <si>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</si>
  <si>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</si>
  <si>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</si>
  <si>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</si>
  <si>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</si>
  <si>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</si>
  <si>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</si>
  <si>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</si>
  <si>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</si>
  <si>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</si>
  <si>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</si>
  <si>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</si>
  <si>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</si>
  <si>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</si>
  <si>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</si>
  <si>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</si>
  <si>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</si>
  <si>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</si>
  <si>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</si>
  <si>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</si>
  <si>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</si>
  <si>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</si>
  <si>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</si>
  <si>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</si>
  <si>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</si>
  <si>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</si>
  <si>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</si>
  <si>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</si>
  <si>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</si>
  <si>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</si>
  <si>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</si>
  <si>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</si>
  <si>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</si>
  <si>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</si>
  <si>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</si>
  <si>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</si>
  <si>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</si>
  <si>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</si>
  <si>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</si>
  <si>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</si>
  <si>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</si>
  <si>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</si>
  <si>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</si>
  <si>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</si>
  <si>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</si>
  <si>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</si>
  <si>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</si>
  <si>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</si>
  <si>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</si>
  <si>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</si>
  <si>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</si>
  <si>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</si>
  <si>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</si>
  <si>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</si>
  <si>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</si>
  <si>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</si>
  <si>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</si>
  <si>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</si>
  <si>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</si>
  <si>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</si>
  <si>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</si>
  <si>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</si>
  <si>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</si>
  <si>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</si>
  <si>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</si>
  <si>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</si>
  <si>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</si>
  <si>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</si>
  <si>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</si>
  <si>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</si>
  <si>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</si>
  <si>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</si>
  <si>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</si>
  <si>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</si>
  <si>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</si>
  <si>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</si>
  <si>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</si>
  <si>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</si>
  <si>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</si>
  <si>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</si>
  <si>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</si>
  <si>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</si>
  <si>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</si>
  <si>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</si>
  <si>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</si>
  <si>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</si>
  <si>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</si>
  <si>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</si>
  <si>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</si>
  <si>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</si>
  <si>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</si>
  <si>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</si>
  <si>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</si>
  <si>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</si>
  <si>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</si>
  <si>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</si>
  <si>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</si>
  <si>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</si>
  <si>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</si>
  <si>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</si>
  <si>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</si>
  <si>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</si>
  <si>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</si>
  <si>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</si>
  <si>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</si>
  <si>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</si>
  <si>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</si>
  <si>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</si>
  <si>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</si>
  <si>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</si>
  <si>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</si>
  <si>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</si>
  <si>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</si>
  <si>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</si>
  <si>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</si>
  <si>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</si>
  <si>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</si>
  <si>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</si>
  <si>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</si>
  <si>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</si>
  <si>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</si>
  <si>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</si>
  <si>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</si>
  <si>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</si>
  <si>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</si>
  <si>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</si>
  <si>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</si>
  <si>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</si>
  <si>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</si>
  <si>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</si>
  <si>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</si>
  <si>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</si>
  <si>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</si>
  <si>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</si>
  <si>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</si>
  <si>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</si>
  <si>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</si>
  <si>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</si>
  <si>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</si>
  <si>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</si>
  <si>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</si>
  <si>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</si>
  <si>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</si>
  <si>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</si>
  <si>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</si>
  <si>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</si>
  <si>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</si>
  <si>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</si>
  <si>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</si>
  <si>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</si>
  <si>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</si>
  <si>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</si>
  <si>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</si>
  <si>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</si>
  <si>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</si>
  <si>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</si>
  <si>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</si>
  <si>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</si>
  <si>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</si>
  <si>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</si>
  <si>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</si>
  <si>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</si>
  <si>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</si>
  <si>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</si>
  <si>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</si>
  <si>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</si>
  <si>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</si>
  <si>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</si>
  <si>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</si>
  <si>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</si>
  <si>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</si>
  <si>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</si>
  <si>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</si>
  <si>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</si>
  <si>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</si>
  <si>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</si>
  <si>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</si>
  <si>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</si>
  <si>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</si>
  <si>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</si>
  <si>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</si>
  <si>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</si>
  <si>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</si>
  <si>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</si>
  <si>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</si>
  <si>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</si>
  <si>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</si>
  <si>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</si>
  <si>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</si>
  <si>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</si>
  <si>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</si>
  <si>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</si>
  <si>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</si>
  <si>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</si>
  <si>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</si>
  <si>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</si>
  <si>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</si>
  <si>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</si>
  <si>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</si>
  <si>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</si>
  <si>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</si>
  <si>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</si>
  <si>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</si>
  <si>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</si>
  <si>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</si>
  <si>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</si>
  <si>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</si>
  <si>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</si>
  <si>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</si>
  <si>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</si>
  <si>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</si>
  <si>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</si>
  <si>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</si>
  <si>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</si>
  <si>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</si>
  <si>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</si>
  <si>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</si>
  <si>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</si>
  <si>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</si>
  <si>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</si>
  <si>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</si>
  <si>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</si>
  <si>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</si>
  <si>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</si>
  <si>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</si>
  <si>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</si>
  <si>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</si>
  <si>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</si>
  <si>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</si>
  <si>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</si>
  <si>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</si>
  <si>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</si>
  <si>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</si>
  <si>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</si>
  <si>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</si>
  <si>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</si>
  <si>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</si>
  <si>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</si>
  <si>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</si>
  <si>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</si>
  <si>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</si>
  <si>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</si>
  <si>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</si>
  <si>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</si>
  <si>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</si>
  <si>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</si>
  <si>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</si>
  <si>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</si>
  <si>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</si>
  <si>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</si>
  <si>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</si>
  <si>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</si>
  <si>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</si>
  <si>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</si>
  <si>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</si>
  <si>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</si>
  <si>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</si>
  <si>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</si>
  <si>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</si>
  <si>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</si>
  <si>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</si>
  <si>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</si>
  <si>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</si>
  <si>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</si>
  <si>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</si>
  <si>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</si>
  <si>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</si>
  <si>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</si>
  <si>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</si>
  <si>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</si>
  <si>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</si>
  <si>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</si>
  <si>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</si>
  <si>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</si>
  <si>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</si>
  <si>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</si>
  <si>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</si>
  <si>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</si>
  <si>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</si>
  <si>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</si>
  <si>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</si>
  <si>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</si>
  <si>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</si>
  <si>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</si>
  <si>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</si>
  <si>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</si>
  <si>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</si>
  <si>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</si>
  <si>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</si>
  <si>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</si>
  <si>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</si>
  <si>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</si>
  <si>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</si>
  <si>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</si>
  <si>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</si>
  <si>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</si>
  <si>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</si>
  <si>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</si>
  <si>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</si>
  <si>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</si>
  <si>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</si>
  <si>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</si>
  <si>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</si>
  <si>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</si>
  <si>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</si>
  <si>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</si>
  <si>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</si>
  <si>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</si>
  <si>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</si>
  <si>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</si>
  <si>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</si>
  <si>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</si>
  <si>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</si>
  <si>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</si>
  <si>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</si>
  <si>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</si>
  <si>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</si>
  <si>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</si>
  <si>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</si>
  <si>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</si>
  <si>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</si>
  <si>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</si>
  <si>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</si>
  <si>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</si>
  <si>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</si>
  <si>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</si>
  <si>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</si>
  <si>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</si>
  <si>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</si>
  <si>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</si>
  <si>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</si>
  <si>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</si>
  <si>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</si>
  <si>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</si>
  <si>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</si>
  <si>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</si>
  <si>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</si>
  <si>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</si>
  <si>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</si>
  <si>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</si>
  <si>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</si>
  <si>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</si>
  <si>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</si>
  <si>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</si>
  <si>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</si>
  <si>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</si>
  <si>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</si>
  <si>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</si>
  <si>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</si>
  <si>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</si>
  <si>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</si>
  <si>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</si>
  <si>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</si>
  <si>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</si>
  <si>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</si>
  <si>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</si>
  <si>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</si>
  <si>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</si>
  <si>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</si>
  <si>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</si>
  <si>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</si>
  <si>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</si>
  <si>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</si>
  <si>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</si>
  <si>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</si>
  <si>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</si>
  <si>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</si>
  <si>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</si>
  <si>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</si>
  <si>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</si>
  <si>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</si>
  <si>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</si>
  <si>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</si>
  <si>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</si>
  <si>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</si>
  <si>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</si>
  <si>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</si>
  <si>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</si>
  <si>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</si>
  <si>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</si>
  <si>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</si>
  <si>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</si>
  <si>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</si>
  <si>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</si>
  <si>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</si>
  <si>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</si>
  <si>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</si>
  <si>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</si>
  <si>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</si>
  <si>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</si>
  <si>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</si>
  <si>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</si>
  <si>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</si>
  <si>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</si>
  <si>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</si>
  <si>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</si>
  <si>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</si>
  <si>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</si>
  <si>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</si>
  <si>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</si>
  <si>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</si>
  <si>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</si>
  <si>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</si>
  <si>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</si>
  <si>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</si>
  <si>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</si>
  <si>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</si>
  <si>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</si>
  <si>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</si>
  <si>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</si>
  <si>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</si>
  <si>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</si>
  <si>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</si>
  <si>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</si>
  <si>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</si>
  <si>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</si>
  <si>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</si>
  <si>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</si>
  <si>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</si>
  <si>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</si>
  <si>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</si>
  <si>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</si>
  <si>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</si>
  <si>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</si>
  <si>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</si>
  <si>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</si>
  <si>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</si>
  <si>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</si>
  <si>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</si>
  <si>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</si>
  <si>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</si>
  <si>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</si>
  <si>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</si>
  <si>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</si>
  <si>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</si>
  <si>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</si>
  <si>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</si>
  <si>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</si>
  <si>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</si>
  <si>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</si>
  <si>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</si>
  <si>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</si>
  <si>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</si>
  <si>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</si>
  <si>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</si>
  <si>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</si>
  <si>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</si>
  <si>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</si>
  <si>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</si>
  <si>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</si>
  <si>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</si>
  <si>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</si>
  <si>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</si>
  <si>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</si>
  <si>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</si>
  <si>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</si>
  <si>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</si>
  <si>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</si>
  <si>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</si>
  <si>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</si>
  <si>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</si>
  <si>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</si>
  <si>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</si>
  <si>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</si>
  <si>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</si>
  <si>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</si>
  <si>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</si>
  <si>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</si>
  <si>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</si>
  <si>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</si>
  <si>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</si>
  <si>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</si>
  <si>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</si>
  <si>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</si>
  <si>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</si>
  <si>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</si>
  <si>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</si>
  <si>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</si>
  <si>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</si>
  <si>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</si>
  <si>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</si>
  <si>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</si>
  <si>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</si>
  <si>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</si>
  <si>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</si>
  <si>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</si>
  <si>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</si>
  <si>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</si>
  <si>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</si>
  <si>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</si>
  <si>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</si>
  <si>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</si>
  <si>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</si>
  <si>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</si>
  <si>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</si>
  <si>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</si>
  <si>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</si>
  <si>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</si>
  <si>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</si>
  <si>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</si>
  <si>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</si>
  <si>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</si>
  <si>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</si>
  <si>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</si>
  <si>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</si>
  <si>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</si>
  <si>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</si>
  <si>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</si>
  <si>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</si>
  <si>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</si>
  <si>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</si>
  <si>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</si>
  <si>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</si>
  <si>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</si>
  <si>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</si>
  <si>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</si>
  <si>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</si>
  <si>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</si>
  <si>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</si>
  <si>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</si>
  <si>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</si>
  <si>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</si>
  <si>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</si>
  <si>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</si>
  <si>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</si>
  <si>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</si>
  <si>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</si>
  <si>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</si>
  <si>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</si>
  <si>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</si>
  <si>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</si>
  <si>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</si>
  <si>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</si>
  <si>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</si>
  <si>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</si>
  <si>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</si>
  <si>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</si>
  <si>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</si>
  <si>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</si>
  <si>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</si>
  <si>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</si>
  <si>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</si>
  <si>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</si>
  <si>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</si>
  <si>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</si>
  <si>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</si>
  <si>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</si>
  <si>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</si>
  <si>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</si>
  <si>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</si>
  <si>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</si>
  <si>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</si>
  <si>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</si>
  <si>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</si>
  <si>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</si>
  <si>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</si>
  <si>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</si>
  <si>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</si>
  <si>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</si>
  <si>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</si>
  <si>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</si>
  <si>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</si>
  <si>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</si>
  <si>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</si>
  <si>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</si>
  <si>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</si>
  <si>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</si>
  <si>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</si>
  <si>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</si>
  <si>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</si>
  <si>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</si>
  <si>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</si>
  <si>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</si>
  <si>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</si>
  <si>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</si>
  <si>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</si>
  <si>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</si>
  <si>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</si>
  <si>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</si>
  <si>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</si>
  <si>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</si>
  <si>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</si>
  <si>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</si>
  <si>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</si>
  <si>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</si>
  <si>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</si>
  <si>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</si>
  <si>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</si>
  <si>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</si>
  <si>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</si>
  <si>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</si>
  <si>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</si>
  <si>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</si>
  <si>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</si>
  <si>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</si>
  <si>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</si>
  <si>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</si>
  <si>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</si>
  <si>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</si>
  <si>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</si>
  <si>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</si>
  <si>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</si>
  <si>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</si>
  <si>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</si>
  <si>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</si>
  <si>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</si>
  <si>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</si>
  <si>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</si>
  <si>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</si>
  <si>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</si>
  <si>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</si>
  <si>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</si>
  <si>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</si>
  <si>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</si>
  <si>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</si>
  <si>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</si>
  <si>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</si>
  <si>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</si>
  <si>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</si>
  <si>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</si>
  <si>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</si>
  <si>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</si>
  <si>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</si>
  <si>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</si>
  <si>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</si>
  <si>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</si>
  <si>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</si>
  <si>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</si>
  <si>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</si>
  <si>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</si>
  <si>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</si>
  <si>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</si>
  <si>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</si>
  <si>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</si>
  <si>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</si>
  <si>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</si>
  <si>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</si>
  <si>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</si>
  <si>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</si>
  <si>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</si>
  <si>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</si>
  <si>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</si>
  <si>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</si>
  <si>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</si>
  <si>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</si>
  <si>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</si>
  <si>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</si>
  <si>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</si>
  <si>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</si>
  <si>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</si>
  <si>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</si>
  <si>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</si>
  <si>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</si>
  <si>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</si>
  <si>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</si>
  <si>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</si>
  <si>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</si>
  <si>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</si>
  <si>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</si>
  <si>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</si>
  <si>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</si>
  <si>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</si>
  <si>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</si>
  <si>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</si>
  <si>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</si>
  <si>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</si>
  <si>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</si>
  <si>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</si>
  <si>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</si>
  <si>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</si>
  <si>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</si>
  <si>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</si>
  <si>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</si>
  <si>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</si>
  <si>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</si>
  <si>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</si>
  <si>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</si>
  <si>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</si>
  <si>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</si>
  <si>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</si>
  <si>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</si>
  <si>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</si>
  <si>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</si>
  <si>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</si>
  <si>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</si>
  <si>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</si>
  <si>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</si>
  <si>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</si>
  <si>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</si>
  <si>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</si>
  <si>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</si>
  <si>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</si>
  <si>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</si>
  <si>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</si>
  <si>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</si>
  <si>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</si>
  <si>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</si>
  <si>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</si>
  <si>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</si>
  <si>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</si>
  <si>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</si>
  <si>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</si>
  <si>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</si>
  <si>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</si>
  <si>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</si>
  <si>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</si>
  <si>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</si>
  <si>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</si>
  <si>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</si>
  <si>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</si>
  <si>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</si>
  <si>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</si>
  <si>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</si>
  <si>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</si>
  <si>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</si>
  <si>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</si>
  <si>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</si>
  <si>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</si>
  <si>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</si>
  <si>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</si>
  <si>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</si>
  <si>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</si>
  <si>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</si>
  <si>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</si>
  <si>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</si>
  <si>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</si>
  <si>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</si>
  <si>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</si>
  <si>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</si>
  <si>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</si>
  <si>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</si>
  <si>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</si>
  <si>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</si>
  <si>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</si>
  <si>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</si>
  <si>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</si>
  <si>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</si>
  <si>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</si>
  <si>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</si>
  <si>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</si>
  <si>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</si>
  <si>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</si>
  <si>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</si>
  <si>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</si>
  <si>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</si>
  <si>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</si>
  <si>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</si>
  <si>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</si>
  <si>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</si>
  <si>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</si>
  <si>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</si>
  <si>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</si>
  <si>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</si>
  <si>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</si>
  <si>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</si>
  <si>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</si>
  <si>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</si>
  <si>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</si>
  <si>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</si>
  <si>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</si>
  <si>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</si>
  <si>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</si>
  <si>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</si>
  <si>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</si>
  <si>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</si>
  <si>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</si>
  <si>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</si>
  <si>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</si>
  <si>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</si>
  <si>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</si>
  <si>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</si>
  <si>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</si>
  <si>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</si>
  <si>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</si>
  <si>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</si>
  <si>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</si>
  <si>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</si>
  <si>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</si>
  <si>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</si>
  <si>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</si>
  <si>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</si>
  <si>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</si>
  <si>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</si>
  <si>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</si>
  <si>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</si>
  <si>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</si>
  <si>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</si>
  <si>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</si>
  <si>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</si>
  <si>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</si>
  <si>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</si>
  <si>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</si>
  <si>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</si>
  <si>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</si>
  <si>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</si>
  <si>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</si>
  <si>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</si>
  <si>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</si>
  <si>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</si>
  <si>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</si>
  <si>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</si>
  <si>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</si>
  <si>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</si>
  <si>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</si>
  <si>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</si>
  <si>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</si>
  <si>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</si>
  <si>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</si>
  <si>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</si>
  <si>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</si>
  <si>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</si>
  <si>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</si>
  <si>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</si>
  <si>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</si>
  <si>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</si>
  <si>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</si>
  <si>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</si>
  <si>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</si>
  <si>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</si>
  <si>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</si>
  <si>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</si>
  <si>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</si>
  <si>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</si>
  <si>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</si>
  <si>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</si>
  <si>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</si>
  <si>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</si>
  <si>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</si>
  <si>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</si>
  <si>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</si>
  <si>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</si>
  <si>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</si>
  <si>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</si>
  <si>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</si>
  <si>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</si>
  <si>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</si>
  <si>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</si>
  <si>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</si>
  <si>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</si>
  <si>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</si>
  <si>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</si>
  <si>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</si>
  <si>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</si>
  <si>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</si>
  <si>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</si>
  <si>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</si>
  <si>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</si>
  <si>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</si>
  <si>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</si>
  <si>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</si>
  <si>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</si>
  <si>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</si>
  <si>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</si>
  <si>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</si>
  <si>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</si>
  <si>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</si>
  <si>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</si>
  <si>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</si>
  <si>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</si>
  <si>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</si>
  <si>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</si>
  <si>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</si>
  <si>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</si>
  <si>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</si>
  <si>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</si>
  <si>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</si>
  <si>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</si>
  <si>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</si>
  <si>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</si>
  <si>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</si>
  <si>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</si>
  <si>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</si>
  <si>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</si>
  <si>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</si>
  <si>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</si>
  <si>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</si>
  <si>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</si>
  <si>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</si>
  <si>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</si>
  <si>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</si>
  <si>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</si>
  <si>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</si>
  <si>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</si>
  <si>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</si>
  <si>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</si>
  <si>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</si>
  <si>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</si>
  <si>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</si>
  <si>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</si>
  <si>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</si>
  <si>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</si>
  <si>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</si>
  <si>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</si>
  <si>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</si>
  <si>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</si>
  <si>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</si>
  <si>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</si>
  <si>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</si>
  <si>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</si>
  <si>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</si>
  <si>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</si>
  <si>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</si>
  <si>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</si>
  <si>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</si>
  <si>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</si>
  <si>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</si>
  <si>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</si>
  <si>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</si>
  <si>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</si>
  <si>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</si>
  <si>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</si>
  <si>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</si>
  <si>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</si>
  <si>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</si>
  <si>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</si>
  <si>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</si>
  <si>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</si>
  <si>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</si>
  <si>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</si>
  <si>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</si>
  <si>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</si>
  <si>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</si>
  <si>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</si>
  <si>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</si>
  <si>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</si>
  <si>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</si>
  <si>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</si>
  <si>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</si>
  <si>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</si>
  <si>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</si>
  <si>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</si>
  <si>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</si>
  <si>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</si>
  <si>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</si>
  <si>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</si>
  <si>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</si>
  <si>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</si>
  <si>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</si>
  <si>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</si>
  <si>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</si>
  <si>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</si>
  <si>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</si>
  <si>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</si>
  <si>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</si>
  <si>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</si>
  <si>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</si>
  <si>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</si>
  <si>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</si>
  <si>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</si>
  <si>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</si>
  <si>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</si>
  <si>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</si>
  <si>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</si>
  <si>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</si>
  <si>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</si>
  <si>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</si>
  <si>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</si>
  <si>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</si>
  <si>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</si>
  <si>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</si>
  <si>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</si>
  <si>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</si>
  <si>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</si>
  <si>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</si>
  <si>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</si>
  <si>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</si>
  <si>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</si>
  <si>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</si>
  <si>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</si>
  <si>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</si>
  <si>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</si>
  <si>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</si>
  <si>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</si>
  <si>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</si>
  <si>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</si>
  <si>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</si>
  <si>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</si>
  <si>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</si>
  <si>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</si>
  <si>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</si>
  <si>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</si>
  <si>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</si>
  <si>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</si>
  <si>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</si>
  <si>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</si>
  <si>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</si>
  <si>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</si>
  <si>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</si>
  <si>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</si>
  <si>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</si>
  <si>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</si>
  <si>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</si>
  <si>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</si>
  <si>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</si>
  <si>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</si>
  <si>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</si>
  <si>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</si>
  <si>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</si>
  <si>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</si>
  <si>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</si>
  <si>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</si>
  <si>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</si>
  <si>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</si>
  <si>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</si>
  <si>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</si>
  <si>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</si>
  <si>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</si>
  <si>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</si>
  <si>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</si>
  <si>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</si>
  <si>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</si>
  <si>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</si>
  <si>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</si>
  <si>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</si>
  <si>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</si>
  <si>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</si>
  <si>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</si>
  <si>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</si>
  <si>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</si>
  <si>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</si>
  <si>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</si>
  <si>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</si>
  <si>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</si>
  <si>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</si>
  <si>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</si>
  <si>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</si>
  <si>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</si>
  <si>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</si>
  <si>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</si>
  <si>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</si>
  <si>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</si>
  <si>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</si>
  <si>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</si>
  <si>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</si>
  <si>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</si>
  <si>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</si>
  <si>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</si>
  <si>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</si>
  <si>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</si>
  <si>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</si>
  <si>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</si>
  <si>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</si>
  <si>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</si>
  <si>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</si>
  <si>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</si>
  <si>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</si>
  <si>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</si>
  <si>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</si>
  <si>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</si>
  <si>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</si>
  <si>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</si>
  <si>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</si>
  <si>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</si>
  <si>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</si>
  <si>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</si>
  <si>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</si>
  <si>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</si>
  <si>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</si>
  <si>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</si>
  <si>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</si>
  <si>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</si>
  <si>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</si>
  <si>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</si>
  <si>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</si>
  <si>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</si>
  <si>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</si>
  <si>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</si>
  <si>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</si>
  <si>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</si>
  <si>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</si>
  <si>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</si>
  <si>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</si>
  <si>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</si>
  <si>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</si>
  <si>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</si>
  <si>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</si>
  <si>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</si>
  <si>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</si>
  <si>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</si>
  <si>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</si>
  <si>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</si>
  <si>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</si>
  <si>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</si>
  <si>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</si>
  <si>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</si>
  <si>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</si>
  <si>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</si>
  <si>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</si>
  <si>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</si>
  <si>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</si>
  <si>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</si>
  <si>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</si>
  <si>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</si>
  <si>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</si>
  <si>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</si>
  <si>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</si>
  <si>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</si>
  <si>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</si>
  <si>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</si>
  <si>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</si>
  <si>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</si>
  <si>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</si>
  <si>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</si>
  <si>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</si>
  <si>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</si>
  <si>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</si>
  <si>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</si>
  <si>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</si>
  <si>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</si>
  <si>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</si>
  <si>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</si>
  <si>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</si>
  <si>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</si>
  <si>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</si>
  <si>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</si>
  <si>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</si>
  <si>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</si>
  <si>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</si>
  <si>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</si>
  <si>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</si>
  <si>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</si>
  <si>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</si>
  <si>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</si>
  <si>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</si>
  <si>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</si>
  <si>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</si>
  <si>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</si>
  <si>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</si>
  <si>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</si>
  <si>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</si>
  <si>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</si>
  <si>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</si>
  <si>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</si>
  <si>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</si>
  <si>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</si>
  <si>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</si>
  <si>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</si>
  <si>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</si>
  <si>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</si>
  <si>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</si>
  <si>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</si>
  <si>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</si>
  <si>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</si>
  <si>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</si>
  <si>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</si>
  <si>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</si>
  <si>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</si>
  <si>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</si>
  <si>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</si>
  <si>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</si>
  <si>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</si>
  <si>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</si>
  <si>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</si>
  <si>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</si>
  <si>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</si>
  <si>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</si>
  <si>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</si>
  <si>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</si>
  <si>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</si>
  <si>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</si>
  <si>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</si>
  <si>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</si>
  <si>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</si>
  <si>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</si>
  <si>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</si>
  <si>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</si>
  <si>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</si>
  <si>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</si>
  <si>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</si>
  <si>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</si>
  <si>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</si>
  <si>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</si>
  <si>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</si>
  <si>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</si>
  <si>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</si>
  <si>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</si>
  <si>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</si>
  <si>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</si>
  <si>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</si>
  <si>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</si>
  <si>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</si>
  <si>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</si>
  <si>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</si>
  <si>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</si>
  <si>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</si>
  <si>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</si>
  <si>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</si>
  <si>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</si>
  <si>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</si>
  <si>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</si>
  <si>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</si>
  <si>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</si>
  <si>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</si>
  <si>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</si>
  <si>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</si>
  <si>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</si>
  <si>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</si>
  <si>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</si>
  <si>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</si>
  <si>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</si>
  <si>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</si>
  <si>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</si>
  <si>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</si>
  <si>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</si>
  <si>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</si>
  <si>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</si>
  <si>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</si>
  <si>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</si>
  <si>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</si>
  <si>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</si>
  <si>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</si>
  <si>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</si>
  <si>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</si>
  <si>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</si>
  <si>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</si>
  <si>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</si>
  <si>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</si>
  <si>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</si>
  <si>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</si>
  <si>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</si>
  <si>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</si>
  <si>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</si>
  <si>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</si>
  <si>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</si>
  <si>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</si>
  <si>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</si>
  <si>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</si>
  <si>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</si>
  <si>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</si>
  <si>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</si>
  <si>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</si>
  <si>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</si>
  <si>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</si>
  <si>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</si>
  <si>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</si>
  <si>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</si>
  <si>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</si>
  <si>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</si>
  <si>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</si>
  <si>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</si>
  <si>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</si>
  <si>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</si>
  <si>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</si>
  <si>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</si>
  <si>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</si>
  <si>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</si>
  <si>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</si>
  <si>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</si>
  <si>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</si>
  <si>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</si>
  <si>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</si>
  <si>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</si>
  <si>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</si>
  <si>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</si>
  <si>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</si>
  <si>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</si>
  <si>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</si>
  <si>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</si>
  <si>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</si>
  <si>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</si>
  <si>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</si>
  <si>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</si>
  <si>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</si>
  <si>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</si>
  <si>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</si>
  <si>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</si>
  <si>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</si>
  <si>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</si>
  <si>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</si>
  <si>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</si>
  <si>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</si>
  <si>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</si>
  <si>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</si>
  <si>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</si>
  <si>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</si>
  <si>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</si>
  <si>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</si>
  <si>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</si>
  <si>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</si>
  <si>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</si>
  <si>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</si>
  <si>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</si>
  <si>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</si>
  <si>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</si>
  <si>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</si>
  <si>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</si>
  <si>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</si>
  <si>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</si>
  <si>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</si>
  <si>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</si>
  <si>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</si>
  <si>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</si>
  <si>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</si>
  <si>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</si>
  <si>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</si>
  <si>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</si>
  <si>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</si>
  <si>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</si>
  <si>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</si>
  <si>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</si>
  <si>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</si>
  <si>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</si>
  <si>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</si>
  <si>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</si>
  <si>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</si>
  <si>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</si>
  <si>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</si>
  <si>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</si>
  <si>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</si>
  <si>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</si>
  <si>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</si>
  <si>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</si>
  <si>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</si>
  <si>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</si>
  <si>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</si>
  <si>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</si>
  <si>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</si>
  <si>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</si>
  <si>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</si>
  <si>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</si>
  <si>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</si>
  <si>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</si>
  <si>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</si>
  <si>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</si>
  <si>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</si>
  <si>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</si>
  <si>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</si>
  <si>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</si>
  <si>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</si>
  <si>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</si>
  <si>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</si>
  <si>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</si>
  <si>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</si>
  <si>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</si>
  <si>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</si>
  <si>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</si>
  <si>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</si>
  <si>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</si>
  <si>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</si>
  <si>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</si>
  <si>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</si>
  <si>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</si>
  <si>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</si>
  <si>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</si>
  <si>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</si>
  <si>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</si>
  <si>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</si>
  <si>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</si>
  <si>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</si>
  <si>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</si>
  <si>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</si>
  <si>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</si>
  <si>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</si>
  <si>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</si>
  <si>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</si>
  <si>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</si>
  <si>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</si>
  <si>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</si>
  <si>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</si>
  <si>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</si>
  <si>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</si>
  <si>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</si>
  <si>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</si>
  <si>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</si>
  <si>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</si>
  <si>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</si>
  <si>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</si>
  <si>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</si>
  <si>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</si>
  <si>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</si>
  <si>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</si>
  <si>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</si>
  <si>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</si>
  <si>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</si>
  <si>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</si>
  <si>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</si>
  <si>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</si>
  <si>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</si>
  <si>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</si>
  <si>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</si>
  <si>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</si>
  <si>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</si>
  <si>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</si>
  <si>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</si>
  <si>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</si>
  <si>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</si>
  <si>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</si>
  <si>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</si>
  <si>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</si>
  <si>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</si>
  <si>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</si>
  <si>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</si>
  <si>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</si>
  <si>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</si>
  <si>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</si>
  <si>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</si>
  <si>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</si>
  <si>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</si>
  <si>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</si>
  <si>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</si>
  <si>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</si>
  <si>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</si>
  <si>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</si>
  <si>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</si>
  <si>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</si>
  <si>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</si>
  <si>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</si>
  <si>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</si>
  <si>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</si>
  <si>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</si>
  <si>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</si>
  <si>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</si>
  <si>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</si>
  <si>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</si>
  <si>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</si>
  <si>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</si>
  <si>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</si>
  <si>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</si>
  <si>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</si>
  <si>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</si>
  <si>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</si>
  <si>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</si>
  <si>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</si>
  <si>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</si>
  <si>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</si>
  <si>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</si>
  <si>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</si>
  <si>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</si>
  <si>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</si>
  <si>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</si>
  <si>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</si>
  <si>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</si>
  <si>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</si>
  <si>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</si>
  <si>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</si>
  <si>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</si>
  <si>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</si>
  <si>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</si>
  <si>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</si>
  <si>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</si>
  <si>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</si>
  <si>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</si>
  <si>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</si>
  <si>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</si>
  <si>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</si>
  <si>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</si>
  <si>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</si>
  <si>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</si>
  <si>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</si>
  <si>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</si>
  <si>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</si>
  <si>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</si>
  <si>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</si>
  <si>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</si>
  <si>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</si>
  <si>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</si>
  <si>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</si>
  <si>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</si>
  <si>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</si>
  <si>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</si>
  <si>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</si>
  <si>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</si>
  <si>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</si>
  <si>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</si>
  <si>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</si>
  <si>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</si>
  <si>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</si>
  <si>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</si>
  <si>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</si>
  <si>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</si>
  <si>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</si>
  <si>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</si>
  <si>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</si>
  <si>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</si>
  <si>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</si>
  <si>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</si>
  <si>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</si>
  <si>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</si>
  <si>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</si>
  <si>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</si>
  <si>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</si>
  <si>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</si>
  <si>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</si>
  <si>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</si>
  <si>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</si>
  <si>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</si>
  <si>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</si>
  <si>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</si>
  <si>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</si>
  <si>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</si>
  <si>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</si>
  <si>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</si>
  <si>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</si>
  <si>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</si>
  <si>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</si>
  <si>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</si>
  <si>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</si>
  <si>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</si>
  <si>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</si>
  <si>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</si>
  <si>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</si>
  <si>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</si>
  <si>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</si>
  <si>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</si>
  <si>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</si>
  <si>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</si>
  <si>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</si>
  <si>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</si>
  <si>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</si>
  <si>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</si>
  <si>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</si>
  <si>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</si>
  <si>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</si>
  <si>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</si>
  <si>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</si>
  <si>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</si>
  <si>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</si>
  <si>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</si>
  <si>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</si>
  <si>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</si>
  <si>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</si>
  <si>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</si>
  <si>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</si>
  <si>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</si>
  <si>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</si>
  <si>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</si>
  <si>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</si>
  <si>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</si>
  <si>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</si>
  <si>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</si>
  <si>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</si>
  <si>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</si>
  <si>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</si>
  <si>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</si>
  <si>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</si>
  <si>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</si>
  <si>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</si>
  <si>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</si>
  <si>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</si>
  <si>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</si>
  <si>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</si>
  <si>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</si>
  <si>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</si>
  <si>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</si>
  <si>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</si>
  <si>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</si>
  <si>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</si>
  <si>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</si>
  <si>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</si>
  <si>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</si>
  <si>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</si>
  <si>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</si>
  <si>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</si>
  <si>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</si>
  <si>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</si>
  <si>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</si>
  <si>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</si>
  <si>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</si>
  <si>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</si>
  <si>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</si>
  <si>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</si>
  <si>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</si>
  <si>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</si>
  <si>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</si>
  <si>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</si>
  <si>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</si>
  <si>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</si>
  <si>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</si>
  <si>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</si>
  <si>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</si>
  <si>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</si>
  <si>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</si>
  <si>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</si>
  <si>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</si>
  <si>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</si>
  <si>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</si>
  <si>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</si>
  <si>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</si>
  <si>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</si>
  <si>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</si>
  <si>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</si>
  <si>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</si>
  <si>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</si>
  <si>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</si>
  <si>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</si>
  <si>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</si>
  <si>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</si>
  <si>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</si>
  <si>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</si>
  <si>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</si>
  <si>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</si>
  <si>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</si>
  <si>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</si>
  <si>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</si>
  <si>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</si>
  <si>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</si>
  <si>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</si>
  <si>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</si>
  <si>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</si>
  <si>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</si>
  <si>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</si>
  <si>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</si>
  <si>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</si>
  <si>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</si>
  <si>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</si>
  <si>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</si>
  <si>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</si>
  <si>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</si>
  <si>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</si>
  <si>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</si>
  <si>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</si>
  <si>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</si>
  <si>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</si>
  <si>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</si>
  <si>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</si>
  <si>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</si>
  <si>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</si>
  <si>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</si>
  <si>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</si>
  <si>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</si>
  <si>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</si>
  <si>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</si>
  <si>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</si>
  <si>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</si>
  <si>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</si>
  <si>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</si>
  <si>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</si>
  <si>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</si>
  <si>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</si>
  <si>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</si>
  <si>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</si>
  <si>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</si>
  <si>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</si>
  <si>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</si>
  <si>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</si>
  <si>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</si>
  <si>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</si>
  <si>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</si>
  <si>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</si>
  <si>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</si>
  <si>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</si>
  <si>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</si>
  <si>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</si>
  <si>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</si>
  <si>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</si>
  <si>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</si>
  <si>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</si>
  <si>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</si>
  <si>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</si>
  <si>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</si>
  <si>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</si>
  <si>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</si>
  <si>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</si>
  <si>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</si>
  <si>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</si>
  <si>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</si>
  <si>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</si>
  <si>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</si>
  <si>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</si>
  <si>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</si>
  <si>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</si>
  <si>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</si>
  <si>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</si>
  <si>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</si>
  <si>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</si>
  <si>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</si>
  <si>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</si>
  <si>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</si>
  <si>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</si>
  <si>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</si>
  <si>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</si>
  <si>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</si>
  <si>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</si>
  <si>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</si>
  <si>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</si>
  <si>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</si>
  <si>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</si>
  <si>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</si>
  <si>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</si>
  <si>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</si>
  <si>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</si>
  <si>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</si>
  <si>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</si>
  <si>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</si>
  <si>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</si>
  <si>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</si>
  <si>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</si>
  <si>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</si>
  <si>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</si>
  <si>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</si>
  <si>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</si>
  <si>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</si>
  <si>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</si>
  <si>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</si>
  <si>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</si>
  <si>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</si>
  <si>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</si>
  <si>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</si>
  <si>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</si>
  <si>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</si>
  <si>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</si>
  <si>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</si>
  <si>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</si>
  <si>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</si>
  <si>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</si>
  <si>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</si>
  <si>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</si>
  <si>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</si>
  <si>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</si>
  <si>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</si>
  <si>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</si>
  <si>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</si>
  <si>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</si>
  <si>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</si>
  <si>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</si>
  <si>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</si>
  <si>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</si>
  <si>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</si>
  <si>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</si>
  <si>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</si>
  <si>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</si>
  <si>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</si>
  <si>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</si>
  <si>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</si>
  <si>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</si>
  <si>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</si>
  <si>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</si>
  <si>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</si>
  <si>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</si>
  <si>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</si>
  <si>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</si>
  <si>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</si>
  <si>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</si>
  <si>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</si>
  <si>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</si>
  <si>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</si>
  <si>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</si>
  <si>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</si>
  <si>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</si>
  <si>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</si>
  <si>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</si>
  <si>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</si>
  <si>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</si>
  <si>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</si>
  <si>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</si>
  <si>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</si>
  <si>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</si>
  <si>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</si>
  <si>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</si>
  <si>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</si>
  <si>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</si>
  <si>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</si>
  <si>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</si>
  <si>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</si>
  <si>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</si>
  <si>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</si>
  <si>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</si>
  <si>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</si>
  <si>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</si>
  <si>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</si>
  <si>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</si>
  <si>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</si>
  <si>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</si>
  <si>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</si>
  <si>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</si>
  <si>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</si>
  <si>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</si>
  <si>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</si>
  <si>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</si>
  <si>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</si>
  <si>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</si>
  <si>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</si>
  <si>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</si>
  <si>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</si>
  <si>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</si>
  <si>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</si>
  <si>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</si>
  <si>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</si>
  <si>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</si>
  <si>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</si>
  <si>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</si>
  <si>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</si>
  <si>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</si>
  <si>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</si>
  <si>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</si>
  <si>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</si>
  <si>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</si>
  <si>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</si>
  <si>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</si>
  <si>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</si>
  <si>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</si>
  <si>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</si>
  <si>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</si>
  <si>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</si>
  <si>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</si>
  <si>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</si>
  <si>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</si>
  <si>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</si>
  <si>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</si>
  <si>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</si>
  <si>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</si>
  <si>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</si>
  <si>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</si>
  <si>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</si>
  <si>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</si>
  <si>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</si>
  <si>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</si>
  <si>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</si>
  <si>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</si>
  <si>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</si>
  <si>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</si>
  <si>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</si>
  <si>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</si>
  <si>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</si>
  <si>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</si>
  <si>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</si>
  <si>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</si>
  <si>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</si>
  <si>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</si>
  <si>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</si>
  <si>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</si>
  <si>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</si>
  <si>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</si>
  <si>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</si>
  <si>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</si>
  <si>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</si>
  <si>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</si>
  <si>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</si>
  <si>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</si>
  <si>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</si>
  <si>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</si>
  <si>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</si>
  <si>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</si>
  <si>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</si>
  <si>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</si>
  <si>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</si>
  <si>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</si>
  <si>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</si>
  <si>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</si>
  <si>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</si>
  <si>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</si>
  <si>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</si>
  <si>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</si>
  <si>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</si>
  <si>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</si>
  <si>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</si>
  <si>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</si>
  <si>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</si>
  <si>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</si>
  <si>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</si>
  <si>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</si>
  <si>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</si>
  <si>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</si>
  <si>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</si>
  <si>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</si>
  <si>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</si>
  <si>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</si>
  <si>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</si>
  <si>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</si>
  <si>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</si>
  <si>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</si>
  <si>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</si>
  <si>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</si>
  <si>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</si>
  <si>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</si>
  <si>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</si>
  <si>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</si>
  <si>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</si>
  <si>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</si>
  <si>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</si>
  <si>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</si>
  <si>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</si>
  <si>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</si>
  <si>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</si>
  <si>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</si>
  <si>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</si>
  <si>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</si>
  <si>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</si>
  <si>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</si>
  <si>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</si>
  <si>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</si>
  <si>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</si>
  <si>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</si>
  <si>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</si>
  <si>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</si>
  <si>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</si>
  <si>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</si>
  <si>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</si>
  <si>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</si>
  <si>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</si>
  <si>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</si>
  <si>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</si>
  <si>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</si>
  <si>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</si>
  <si>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</si>
  <si>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</si>
  <si>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</si>
  <si>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</si>
  <si>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</si>
  <si>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</si>
  <si>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</si>
  <si>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</si>
  <si>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</si>
  <si>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</si>
  <si>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</si>
  <si>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</si>
  <si>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</si>
  <si>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</si>
  <si>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</si>
  <si>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</si>
  <si>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</si>
  <si>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</si>
  <si>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</si>
  <si>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</si>
  <si>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</si>
  <si>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</si>
  <si>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</si>
  <si>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</si>
  <si>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</si>
  <si>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</si>
  <si>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</si>
  <si>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</si>
  <si>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</si>
  <si>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</si>
  <si>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</si>
  <si>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</si>
  <si>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</si>
  <si>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</si>
  <si>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</si>
  <si>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</si>
  <si>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</si>
  <si>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</si>
  <si>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</si>
  <si>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</si>
  <si>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</si>
  <si>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</si>
  <si>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</si>
  <si>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</si>
  <si>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</si>
  <si>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</si>
  <si>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</si>
  <si>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</si>
  <si>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</si>
  <si>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</si>
  <si>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</si>
  <si>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</si>
  <si>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</si>
  <si>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</si>
  <si>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</si>
  <si>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</si>
  <si>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</si>
  <si>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</si>
  <si>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</si>
  <si>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</si>
  <si>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</si>
  <si>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</si>
  <si>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</si>
  <si>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</si>
  <si>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</si>
  <si>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</si>
  <si>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</si>
  <si>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</si>
  <si>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</si>
  <si>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</si>
  <si>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</si>
  <si>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</si>
  <si>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</si>
  <si>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</si>
  <si>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</si>
  <si>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</si>
  <si>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</si>
  <si>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</si>
  <si>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</si>
  <si>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</si>
  <si>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</si>
  <si>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</si>
  <si>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</si>
  <si>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</si>
  <si>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</si>
  <si>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</si>
  <si>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</si>
  <si>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</si>
  <si>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</si>
  <si>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</si>
  <si>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</si>
  <si>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</si>
  <si>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</si>
  <si>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</si>
  <si>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</si>
  <si>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</si>
  <si>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</si>
  <si>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</si>
  <si>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</si>
  <si>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</si>
  <si>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</si>
  <si>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</si>
  <si>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</si>
  <si>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</si>
  <si>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</si>
  <si>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</si>
  <si>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</si>
  <si>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</si>
  <si>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</si>
  <si>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</si>
  <si>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</si>
  <si>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</si>
  <si>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</si>
  <si>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</si>
  <si>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</si>
  <si>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</si>
  <si>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</si>
  <si>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</si>
  <si>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</si>
  <si>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</si>
  <si>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</si>
  <si>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</si>
  <si>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</si>
  <si>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</si>
  <si>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</si>
  <si>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</si>
  <si>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</si>
  <si>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</si>
  <si>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</si>
  <si>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</si>
  <si>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</si>
  <si>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</si>
  <si>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</si>
  <si>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</si>
  <si>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</si>
  <si>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</si>
  <si>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</si>
  <si>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</si>
  <si>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</si>
  <si>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</si>
  <si>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</si>
  <si>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</si>
  <si>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</si>
  <si>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</si>
  <si>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</si>
  <si>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</si>
  <si>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</si>
  <si>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</si>
  <si>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</si>
  <si>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</si>
  <si>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</si>
  <si>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</si>
  <si>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</si>
  <si>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</si>
  <si>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</si>
  <si>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</si>
  <si>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</si>
  <si>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</si>
  <si>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</si>
  <si>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</si>
  <si>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</si>
  <si>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</si>
  <si>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</si>
  <si>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</si>
  <si>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</si>
  <si>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</si>
  <si>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</si>
  <si>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</si>
  <si>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</si>
  <si>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</si>
  <si>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</si>
  <si>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</si>
  <si>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</si>
  <si>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</si>
  <si>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</si>
  <si>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</si>
  <si>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</si>
  <si>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</si>
  <si>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</si>
  <si>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</si>
  <si>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</si>
  <si>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</si>
  <si>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</si>
  <si>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</si>
  <si>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</si>
  <si>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</si>
  <si>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</si>
  <si>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</si>
  <si>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</si>
  <si>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</si>
  <si>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</si>
  <si>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</si>
  <si>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</si>
  <si>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</si>
  <si>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</si>
  <si>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</si>
  <si>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</si>
  <si>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</si>
  <si>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</si>
  <si>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</si>
  <si>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</si>
  <si>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</si>
  <si>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</si>
  <si>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</si>
  <si>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</si>
  <si>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</si>
  <si>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</si>
  <si>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</si>
  <si>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</si>
  <si>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</si>
  <si>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</si>
  <si>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</si>
  <si>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</si>
  <si>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</si>
  <si>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</si>
  <si>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</si>
  <si>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</si>
  <si>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</si>
  <si>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</si>
  <si>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</si>
  <si>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</si>
  <si>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</si>
  <si>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</si>
  <si>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</si>
  <si>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</si>
  <si>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</si>
  <si>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</si>
  <si>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</si>
  <si>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</si>
  <si>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</si>
  <si>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</si>
  <si>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</si>
  <si>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</si>
  <si>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</si>
  <si>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</si>
  <si>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</si>
  <si>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</si>
  <si>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</si>
  <si>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</si>
  <si>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</si>
  <si>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</si>
  <si>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</si>
  <si>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</si>
  <si>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</si>
  <si>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</si>
  <si>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</si>
  <si>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</si>
  <si>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</si>
  <si>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</si>
  <si>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</si>
  <si>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</si>
  <si>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</si>
  <si>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</si>
  <si>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</si>
  <si>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</si>
  <si>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</si>
  <si>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</si>
  <si>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</si>
  <si>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</si>
  <si>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</si>
  <si>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</si>
  <si>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</si>
  <si>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</si>
  <si>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</si>
  <si>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</si>
  <si>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</si>
  <si>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</si>
  <si>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</si>
  <si>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</si>
  <si>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</si>
  <si>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</si>
  <si>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</si>
  <si>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</si>
  <si>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</si>
  <si>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</si>
  <si>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</si>
  <si>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</si>
  <si>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</si>
  <si>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</si>
  <si>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</si>
  <si>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</si>
  <si>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</si>
  <si>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</si>
  <si>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</si>
  <si>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</si>
  <si>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</si>
  <si>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</si>
  <si>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</si>
  <si>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</si>
  <si>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</si>
  <si>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</si>
  <si>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</si>
  <si>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</si>
  <si>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</si>
  <si>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</si>
  <si>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</si>
  <si>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</si>
  <si>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</si>
  <si>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</si>
  <si>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</si>
  <si>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</si>
  <si>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</si>
  <si>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</si>
  <si>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</si>
  <si>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</si>
  <si>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</si>
  <si>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</si>
  <si>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</si>
  <si>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</si>
  <si>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</si>
  <si>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</si>
  <si>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</si>
  <si>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</si>
  <si>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</si>
  <si>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</si>
  <si>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</si>
  <si>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</si>
  <si>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</si>
  <si>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</si>
  <si>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</si>
  <si>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</si>
  <si>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</si>
  <si>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</si>
  <si>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</si>
  <si>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</si>
  <si>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</si>
  <si>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</si>
  <si>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</si>
  <si>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</si>
  <si>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</si>
  <si>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</si>
  <si>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</si>
  <si>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</si>
  <si>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</si>
  <si>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</si>
  <si>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</si>
  <si>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</si>
  <si>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</si>
  <si>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</si>
  <si>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</si>
  <si>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</si>
  <si>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</si>
  <si>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</si>
  <si>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</si>
  <si>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</si>
  <si>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</si>
  <si>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</si>
  <si>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</si>
  <si>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</si>
  <si>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</si>
  <si>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</si>
  <si>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</si>
  <si>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</si>
  <si>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</si>
  <si>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</si>
  <si>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</si>
  <si>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</si>
  <si>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</si>
  <si>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</si>
  <si>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</si>
  <si>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</si>
  <si>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</si>
  <si>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</si>
  <si>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</si>
  <si>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</si>
  <si>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</si>
  <si>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</si>
  <si>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</si>
  <si>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</si>
  <si>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</si>
  <si>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</si>
  <si>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</si>
  <si>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</si>
  <si>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</si>
  <si>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</si>
  <si>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</si>
  <si>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</si>
  <si>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</si>
  <si>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</si>
  <si>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</si>
  <si>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</si>
  <si>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</si>
  <si>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</si>
  <si>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</si>
  <si>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</si>
  <si>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</si>
  <si>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</si>
  <si>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</si>
  <si>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</si>
  <si>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</si>
  <si>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</si>
  <si>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</si>
  <si>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</si>
  <si>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</si>
  <si>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</si>
  <si>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</si>
  <si>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</si>
  <si>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</si>
  <si>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</si>
  <si>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</si>
  <si>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</si>
  <si>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</si>
  <si>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</si>
  <si>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</si>
  <si>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</si>
  <si>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</si>
  <si>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</si>
  <si>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</si>
  <si>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</si>
  <si>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</si>
  <si>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</si>
  <si>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</si>
  <si>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</si>
  <si>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</si>
  <si>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</si>
  <si>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</si>
  <si>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</si>
  <si>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</si>
  <si>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</si>
  <si>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</si>
  <si>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</si>
  <si>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</si>
  <si>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</si>
  <si>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</si>
  <si>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</si>
  <si>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</si>
  <si>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</si>
  <si>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</si>
  <si>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</si>
  <si>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</si>
  <si>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</si>
  <si>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</si>
  <si>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</si>
  <si>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</si>
  <si>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</si>
  <si>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</si>
  <si>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</si>
  <si>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</si>
  <si>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</si>
  <si>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</si>
  <si>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</si>
  <si>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</si>
  <si>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</si>
  <si>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</si>
  <si>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</si>
  <si>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</si>
  <si>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</si>
  <si>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</si>
  <si>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</si>
  <si>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</si>
  <si>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</si>
  <si>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</si>
  <si>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</si>
  <si>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</si>
  <si>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</si>
  <si>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</si>
  <si>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</si>
  <si>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</si>
  <si>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</si>
  <si>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</si>
  <si>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</si>
  <si>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</si>
  <si>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</si>
  <si>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</si>
  <si>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</si>
  <si>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</si>
  <si>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</si>
  <si>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</si>
  <si>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</si>
  <si>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</si>
  <si>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</si>
  <si>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</si>
  <si>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</si>
  <si>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</si>
  <si>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</si>
  <si>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</si>
  <si>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</si>
  <si>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</si>
  <si>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</si>
  <si>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</si>
  <si>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</si>
  <si>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</si>
  <si>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</si>
  <si>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</si>
  <si>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</si>
  <si>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</si>
  <si>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</si>
  <si>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</si>
  <si>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</si>
  <si>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</si>
  <si>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</si>
  <si>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</si>
  <si>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</si>
  <si>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</si>
  <si>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</si>
  <si>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</si>
  <si>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</si>
  <si>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</si>
  <si>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</si>
  <si>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</si>
  <si>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</si>
  <si>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</si>
  <si>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</si>
  <si>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</si>
  <si>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</si>
  <si>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</si>
  <si>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</si>
  <si>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</si>
  <si>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</si>
  <si>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</si>
  <si>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</si>
  <si>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</si>
  <si>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</si>
  <si>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</si>
  <si>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</si>
  <si>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</si>
  <si>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</si>
  <si>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</si>
  <si>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</si>
  <si>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</si>
  <si>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</si>
  <si>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</si>
  <si>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</si>
  <si>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</si>
  <si>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</si>
  <si>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</si>
  <si>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</si>
  <si>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</si>
  <si>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</si>
  <si>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</si>
  <si>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</si>
  <si>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</si>
  <si>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</si>
  <si>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</si>
  <si>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</si>
  <si>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</si>
  <si>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</si>
  <si>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</si>
  <si>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</si>
  <si>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</si>
  <si>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</si>
  <si>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</si>
  <si>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</si>
  <si>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</si>
  <si>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</si>
  <si>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</si>
  <si>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</si>
  <si>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</si>
  <si>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</si>
  <si>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</si>
  <si>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</si>
  <si>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</si>
  <si>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</si>
  <si>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</si>
  <si>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</si>
  <si>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</si>
  <si>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</si>
  <si>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</si>
  <si>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</si>
  <si>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</si>
  <si>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</si>
  <si>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</si>
  <si>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</si>
  <si>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</si>
  <si>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</si>
  <si>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</si>
  <si>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</si>
  <si>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</si>
  <si>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</si>
  <si>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</si>
  <si>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</si>
  <si>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</si>
  <si>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</si>
  <si>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</si>
  <si>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</si>
  <si>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</si>
  <si>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</si>
  <si>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</si>
  <si>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</si>
  <si>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</si>
  <si>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</si>
  <si>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</si>
  <si>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</si>
  <si>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</si>
  <si>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</si>
  <si>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</si>
  <si>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</si>
  <si>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</si>
  <si>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</si>
  <si>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</si>
  <si>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</si>
  <si>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</si>
  <si>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</si>
  <si>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</si>
  <si>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</si>
  <si>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</si>
  <si>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</si>
  <si>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</si>
  <si>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</si>
  <si>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</si>
  <si>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</si>
  <si>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</si>
  <si>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</si>
  <si>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</si>
  <si>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</si>
  <si>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</si>
  <si>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</si>
  <si>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</si>
  <si>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</si>
  <si>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</si>
  <si>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</si>
  <si>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</si>
  <si>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</si>
  <si>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</si>
  <si>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</si>
  <si>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</si>
  <si>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</si>
  <si>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</si>
  <si>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</si>
  <si>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</si>
  <si>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</si>
  <si>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</si>
  <si>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</si>
  <si>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</si>
  <si>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</si>
  <si>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</si>
  <si>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</si>
  <si>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</si>
  <si>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</si>
  <si>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</si>
  <si>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</si>
  <si>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</si>
  <si>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</si>
  <si>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</si>
  <si>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</si>
  <si>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</si>
  <si>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</si>
  <si>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</si>
  <si>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</si>
  <si>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</si>
  <si>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</si>
  <si>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</si>
  <si>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</si>
  <si>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</si>
  <si>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</si>
  <si>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</si>
  <si>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</si>
  <si>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</si>
  <si>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</si>
  <si>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</si>
  <si>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</si>
  <si>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</si>
  <si>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</si>
  <si>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</si>
  <si>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</si>
  <si>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</si>
  <si>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</si>
  <si>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</si>
  <si>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</si>
  <si>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</si>
  <si>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</si>
  <si>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</si>
  <si>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</si>
  <si>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</si>
  <si>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</si>
  <si>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</si>
  <si>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</si>
  <si>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</si>
  <si>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</si>
  <si>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</si>
  <si>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</si>
  <si>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</si>
  <si>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</si>
  <si>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</si>
  <si>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</si>
  <si>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</si>
  <si>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</si>
  <si>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</si>
  <si>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</si>
  <si>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</si>
  <si>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</si>
  <si>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</si>
  <si>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</si>
  <si>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</si>
  <si>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</si>
  <si>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</si>
  <si>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</si>
  <si>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</si>
  <si>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</si>
  <si>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</si>
  <si>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</si>
  <si>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</si>
  <si>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</si>
  <si>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</si>
  <si>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</si>
  <si>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</si>
  <si>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</si>
  <si>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</si>
  <si>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</si>
  <si>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</si>
  <si>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</si>
  <si>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</si>
  <si>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</si>
  <si>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</si>
  <si>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</si>
  <si>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</si>
  <si>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</si>
  <si>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</si>
  <si>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</si>
  <si>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</si>
  <si>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</si>
  <si>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</si>
  <si>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</si>
  <si>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</si>
  <si>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</si>
  <si>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</si>
  <si>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</si>
  <si>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</si>
  <si>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</si>
  <si>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</si>
  <si>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</si>
  <si>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</si>
  <si>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</si>
  <si>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</si>
  <si>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</si>
  <si>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</si>
  <si>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</si>
  <si>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</si>
  <si>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</si>
  <si>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</si>
  <si>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</si>
  <si>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</si>
  <si>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</si>
  <si>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</si>
  <si>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</si>
  <si>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</si>
  <si>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</si>
  <si>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</si>
  <si>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</si>
  <si>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</si>
  <si>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</si>
  <si>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</si>
  <si>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</si>
  <si>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</si>
  <si>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</si>
  <si>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</si>
  <si>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</si>
  <si>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</si>
  <si>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</si>
  <si>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</si>
  <si>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</si>
  <si>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</si>
  <si>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</si>
  <si>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</si>
  <si>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</si>
  <si>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</si>
  <si>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</si>
  <si>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</si>
  <si>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</si>
  <si>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</si>
  <si>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</si>
  <si>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</si>
  <si>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</si>
  <si>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</si>
  <si>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</si>
  <si>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</si>
  <si>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</si>
  <si>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</si>
  <si>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</si>
  <si>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</si>
  <si>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</si>
  <si>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</si>
  <si>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</si>
  <si>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</si>
  <si>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</si>
  <si>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</si>
  <si>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</si>
  <si>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</si>
  <si>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</si>
  <si>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</si>
  <si>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</si>
  <si>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</si>
  <si>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</si>
  <si>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</si>
  <si>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</si>
  <si>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</si>
  <si>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</si>
  <si>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</si>
  <si>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</si>
  <si>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</si>
  <si>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</si>
  <si>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</si>
  <si>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</si>
  <si>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</si>
  <si>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</si>
  <si>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</si>
  <si>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</si>
  <si>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</si>
  <si>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</si>
  <si>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</si>
  <si>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</si>
  <si>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</si>
  <si>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</si>
  <si>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</si>
  <si>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</si>
  <si>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</si>
  <si>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</si>
  <si>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</si>
  <si>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</si>
  <si>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</si>
  <si>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</si>
  <si>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</si>
  <si>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</si>
  <si>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</si>
  <si>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</si>
  <si>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</si>
  <si>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</si>
  <si>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</si>
  <si>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</si>
  <si>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</si>
  <si>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</si>
  <si>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</si>
  <si>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</si>
  <si>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</si>
  <si>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</si>
  <si>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</si>
  <si>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</si>
  <si>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</si>
  <si>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</si>
  <si>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</si>
  <si>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</si>
  <si>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</si>
  <si>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</si>
  <si>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</si>
  <si>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</si>
  <si>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</si>
  <si>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</si>
  <si>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</si>
  <si>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</si>
  <si>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</si>
  <si>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</si>
  <si>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</si>
  <si>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</si>
  <si>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</si>
  <si>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</si>
  <si>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</si>
  <si>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</si>
  <si>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</si>
  <si>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</si>
  <si>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</si>
  <si>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</si>
  <si>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</si>
  <si>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</si>
  <si>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</si>
  <si>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</si>
  <si>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</si>
  <si>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</si>
  <si>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</si>
  <si>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</si>
  <si>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</si>
  <si>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</si>
  <si>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</si>
  <si>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</si>
  <si>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</si>
  <si>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</si>
  <si>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</si>
  <si>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</si>
  <si>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</si>
  <si>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</si>
  <si>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</si>
  <si>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</si>
  <si>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</si>
  <si>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</si>
  <si>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</si>
  <si>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</si>
  <si>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</si>
  <si>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</si>
  <si>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</si>
  <si>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</si>
  <si>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</si>
  <si>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</si>
  <si>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</si>
  <si>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</si>
  <si>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</si>
  <si>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</si>
  <si>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</si>
  <si>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</si>
  <si>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</si>
  <si>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</si>
  <si>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</si>
  <si>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</si>
  <si>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</si>
  <si>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</si>
  <si>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</si>
  <si>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</si>
  <si>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</si>
  <si>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</si>
  <si>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</si>
  <si>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</si>
  <si>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</si>
  <si>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</si>
  <si>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</si>
  <si>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</si>
  <si>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</si>
  <si>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</si>
  <si>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</si>
  <si>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</si>
  <si>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</si>
  <si>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</si>
  <si>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</si>
  <si>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</si>
  <si>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</si>
  <si>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</si>
  <si>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</si>
  <si>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</si>
  <si>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</si>
  <si>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</si>
  <si>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</si>
  <si>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</si>
  <si>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</si>
  <si>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</si>
  <si>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</si>
  <si>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</si>
  <si>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</si>
  <si>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</si>
  <si>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</si>
  <si>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</si>
  <si>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</si>
  <si>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</si>
  <si>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</si>
  <si>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</si>
  <si>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</si>
  <si>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</si>
  <si>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</si>
  <si>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</si>
  <si>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</si>
  <si>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</si>
  <si>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</si>
  <si>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</si>
  <si>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</si>
  <si>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</si>
  <si>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</si>
  <si>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</si>
  <si>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</si>
  <si>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</si>
  <si>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</si>
  <si>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</si>
  <si>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</si>
  <si>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</si>
  <si>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</si>
  <si>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</si>
  <si>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</si>
  <si>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</si>
  <si>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</si>
  <si>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</si>
  <si>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</si>
  <si>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</si>
  <si>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</si>
  <si>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</si>
  <si>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</si>
  <si>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</si>
  <si>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</si>
  <si>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</si>
  <si>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</si>
  <si>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</si>
  <si>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</si>
  <si>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</si>
  <si>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</si>
  <si>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</si>
  <si>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</si>
  <si>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</si>
  <si>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</si>
  <si>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</si>
  <si>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</si>
  <si>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</si>
  <si>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</si>
  <si>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</si>
  <si>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</si>
  <si>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</si>
  <si>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</si>
  <si>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</si>
  <si>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</si>
  <si>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</si>
  <si>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</si>
  <si>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</si>
  <si>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</si>
  <si>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</si>
  <si>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</si>
  <si>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</si>
  <si>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</si>
  <si>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</si>
  <si>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</si>
  <si>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</si>
  <si>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</si>
  <si>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</si>
  <si>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</si>
  <si>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</si>
  <si>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</si>
  <si>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</si>
  <si>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</si>
  <si>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</si>
  <si>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</si>
  <si>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</si>
  <si>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</si>
  <si>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</si>
  <si>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</si>
  <si>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</si>
  <si>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</si>
  <si>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</si>
  <si>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</si>
  <si>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</si>
  <si>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</si>
  <si>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</si>
  <si>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</si>
  <si>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</si>
  <si>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</si>
  <si>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</si>
  <si>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</si>
  <si>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</si>
  <si>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</si>
  <si>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</si>
  <si>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</si>
  <si>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</si>
  <si>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</si>
  <si>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</si>
  <si>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</si>
  <si>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</si>
  <si>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</si>
  <si>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</si>
  <si>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</si>
  <si>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</si>
  <si>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</si>
  <si>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</si>
  <si>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</si>
  <si>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</si>
  <si>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</si>
  <si>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</si>
  <si>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</si>
  <si>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</si>
  <si>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</si>
  <si>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</si>
  <si>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</si>
  <si>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</si>
  <si>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</si>
  <si>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</si>
  <si>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</si>
  <si>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</si>
  <si>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</si>
  <si>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</si>
  <si>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</si>
  <si>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</si>
  <si>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</si>
  <si>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</si>
  <si>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</si>
  <si>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</si>
  <si>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</si>
  <si>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</si>
  <si>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</si>
  <si>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</si>
  <si>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</si>
  <si>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</si>
  <si>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</si>
  <si>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</si>
  <si>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</si>
  <si>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</si>
  <si>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</si>
  <si>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</si>
  <si>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</si>
  <si>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</si>
  <si>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</si>
  <si>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</si>
  <si>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</si>
  <si>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</si>
  <si>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</si>
  <si>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</si>
  <si>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</si>
  <si>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</si>
  <si>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</si>
  <si>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</si>
  <si>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</si>
  <si>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</si>
  <si>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</si>
  <si>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</si>
  <si>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</si>
  <si>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</si>
  <si>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</si>
  <si>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</si>
  <si>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</si>
  <si>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</si>
  <si>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</si>
  <si>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</si>
  <si>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</si>
  <si>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</si>
  <si>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</si>
  <si>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</si>
  <si>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</si>
  <si>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</si>
  <si>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</si>
  <si>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</si>
  <si>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</si>
  <si>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</si>
  <si>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</si>
  <si>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</si>
  <si>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</si>
  <si>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</si>
  <si>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</si>
  <si>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</si>
  <si>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</si>
  <si>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</si>
  <si>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</si>
  <si>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</si>
  <si>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</si>
  <si>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</si>
  <si>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</si>
  <si>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</si>
  <si>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</si>
  <si>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</si>
  <si>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</si>
  <si>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</si>
  <si>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</si>
  <si>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</si>
  <si>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</si>
  <si>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</si>
  <si>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</si>
  <si>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</si>
  <si>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</si>
  <si>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</si>
  <si>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</si>
  <si>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</si>
  <si>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</si>
  <si>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</si>
  <si>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</si>
  <si>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</si>
  <si>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</si>
  <si>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</si>
  <si>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</si>
  <si>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</si>
  <si>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</si>
  <si>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</si>
  <si>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</si>
  <si>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</si>
  <si>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</si>
  <si>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</si>
  <si>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</si>
  <si>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</si>
  <si>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</si>
  <si>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</si>
  <si>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</si>
  <si>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</si>
  <si>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</si>
  <si>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</si>
  <si>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</si>
  <si>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</si>
  <si>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</si>
  <si>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</si>
  <si>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</si>
  <si>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</si>
  <si>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</si>
  <si>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</si>
  <si>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</si>
  <si>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</si>
  <si>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</si>
  <si>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</si>
  <si>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</si>
  <si>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</si>
  <si>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</si>
  <si>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</si>
  <si>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</si>
  <si>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</si>
  <si>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</si>
  <si>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</si>
  <si>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</si>
  <si>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</si>
  <si>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</si>
  <si>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</si>
  <si>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</si>
  <si>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</si>
  <si>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</si>
  <si>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</si>
  <si>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</si>
  <si>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</si>
  <si>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</si>
  <si>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</si>
  <si>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</si>
  <si>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</si>
  <si>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</si>
  <si>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</si>
  <si>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</si>
  <si>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</si>
  <si>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</si>
  <si>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</si>
  <si>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</si>
  <si>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</si>
  <si>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</si>
  <si>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</si>
  <si>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</si>
  <si>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</si>
  <si>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</si>
  <si>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</si>
  <si>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</si>
  <si>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</si>
  <si>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</si>
  <si>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</si>
  <si>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</si>
  <si>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</si>
  <si>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</si>
  <si>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</si>
  <si>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</si>
  <si>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</si>
  <si>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</si>
  <si>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</si>
  <si>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</si>
  <si>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</si>
  <si>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</si>
  <si>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</si>
  <si>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</si>
  <si>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</si>
  <si>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</si>
  <si>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</si>
  <si>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</si>
  <si>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</si>
  <si>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</si>
  <si>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</si>
  <si>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</si>
  <si>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</si>
  <si>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</si>
  <si>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</si>
  <si>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</si>
  <si>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</si>
  <si>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</si>
  <si>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</si>
  <si>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</si>
  <si>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</si>
  <si>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</si>
  <si>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</si>
  <si>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</si>
  <si>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</si>
  <si>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</si>
  <si>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</si>
  <si>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</si>
  <si>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</si>
  <si>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</si>
  <si>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</si>
  <si>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</si>
  <si>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</si>
  <si>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</si>
  <si>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</si>
  <si>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</si>
  <si>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</si>
  <si>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</si>
  <si>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</si>
  <si>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</si>
  <si>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</si>
  <si>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</si>
  <si>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</si>
  <si>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</si>
  <si>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</si>
  <si>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</si>
  <si>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</si>
  <si>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</si>
  <si>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</si>
  <si>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</si>
  <si>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</si>
  <si>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</si>
  <si>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</si>
  <si>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</si>
  <si>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</si>
  <si>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</si>
  <si>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</si>
  <si>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</si>
  <si>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</si>
  <si>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</si>
  <si>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</si>
  <si>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</si>
  <si>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</si>
  <si>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</si>
  <si>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</si>
  <si>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</si>
  <si>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</si>
  <si>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</si>
  <si>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</si>
  <si>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</si>
  <si>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</si>
  <si>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</si>
  <si>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</si>
  <si>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</si>
  <si>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</si>
  <si>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</si>
  <si>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</si>
  <si>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</si>
  <si>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</si>
  <si>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</si>
  <si>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</si>
  <si>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</si>
  <si>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</si>
  <si>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</si>
  <si>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</si>
  <si>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</si>
  <si>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</si>
  <si>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</si>
  <si>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</si>
  <si>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</si>
  <si>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</si>
  <si>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</si>
  <si>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</si>
  <si>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</si>
  <si>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</si>
  <si>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</si>
  <si>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</si>
  <si>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</si>
  <si>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</si>
  <si>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</si>
  <si>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</si>
  <si>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</si>
  <si>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</si>
  <si>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</si>
  <si>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</si>
  <si>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</si>
  <si>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</si>
  <si>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</si>
  <si>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</si>
  <si>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</si>
  <si>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</si>
  <si>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</si>
  <si>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</si>
  <si>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</si>
  <si>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</si>
  <si>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</si>
  <si>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</si>
  <si>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</si>
  <si>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</si>
  <si>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</si>
  <si>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</si>
  <si>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</si>
  <si>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</si>
  <si>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</si>
  <si>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</si>
  <si>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</si>
  <si>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</si>
  <si>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</si>
  <si>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</si>
  <si>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</si>
  <si>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</si>
  <si>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</si>
  <si>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</si>
  <si>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</si>
  <si>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</si>
  <si>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</si>
  <si>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</si>
  <si>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</si>
  <si>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</si>
  <si>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</si>
  <si>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</si>
  <si>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</si>
  <si>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</si>
  <si>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</si>
  <si>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</si>
  <si>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</si>
  <si>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</si>
  <si>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</si>
  <si>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</si>
  <si>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</si>
  <si>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</si>
  <si>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</si>
  <si>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</si>
  <si>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</si>
  <si>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</si>
  <si>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</si>
  <si>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</si>
  <si>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</si>
  <si>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</si>
  <si>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</si>
  <si>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</si>
  <si>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</si>
  <si>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</si>
  <si>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</si>
  <si>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</si>
  <si>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</si>
  <si>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</si>
  <si>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</si>
  <si>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</si>
  <si>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</si>
  <si>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</si>
  <si>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</si>
  <si>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</si>
  <si>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</si>
  <si>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</si>
  <si>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</si>
  <si>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</si>
  <si>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</si>
  <si>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</si>
  <si>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</si>
  <si>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</si>
  <si>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</si>
  <si>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</si>
  <si>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</si>
  <si>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</si>
  <si>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</si>
  <si>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</si>
  <si>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</si>
  <si>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</si>
  <si>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</si>
  <si>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</si>
  <si>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</si>
  <si>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</si>
  <si>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</si>
  <si>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</si>
  <si>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</si>
  <si>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</si>
  <si>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</si>
  <si>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</si>
  <si>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</si>
  <si>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</si>
  <si>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</si>
  <si>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</si>
  <si>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</si>
  <si>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</si>
  <si>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</si>
  <si>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</si>
  <si>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</si>
  <si>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</si>
  <si>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</si>
  <si>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</si>
  <si>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</si>
  <si>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</si>
  <si>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</si>
  <si>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</si>
  <si>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</si>
  <si>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</si>
  <si>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</si>
  <si>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</si>
  <si>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</si>
  <si>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</si>
  <si>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</si>
  <si>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</si>
  <si>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</si>
  <si>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</si>
  <si>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</si>
  <si>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</si>
  <si>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</si>
  <si>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</si>
  <si>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</si>
  <si>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</si>
  <si>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</si>
  <si>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</si>
  <si>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</si>
  <si>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</si>
  <si>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</si>
  <si>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</si>
  <si>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</si>
  <si>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</si>
  <si>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</si>
  <si>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</si>
  <si>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</si>
  <si>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</si>
  <si>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</si>
  <si>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</si>
  <si>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</si>
  <si>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</si>
  <si>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</si>
  <si>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</si>
  <si>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</si>
  <si>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</si>
  <si>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</si>
  <si>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</si>
  <si>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</si>
  <si>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</si>
  <si>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</si>
  <si>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</si>
  <si>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</si>
  <si>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</si>
  <si>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</si>
  <si>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</si>
  <si>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</si>
  <si>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</si>
  <si>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</si>
  <si>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</si>
  <si>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</si>
  <si>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</si>
  <si>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</si>
  <si>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</si>
  <si>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</si>
  <si>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</si>
  <si>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</si>
  <si>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</si>
  <si>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</si>
  <si>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</si>
  <si>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</si>
  <si>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</si>
  <si>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</si>
  <si>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</si>
  <si>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</si>
  <si>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</si>
  <si>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</si>
  <si>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</si>
  <si>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</si>
  <si>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</si>
  <si>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</si>
  <si>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</si>
  <si>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</si>
  <si>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</si>
  <si>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</si>
  <si>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</si>
  <si>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</si>
  <si>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</si>
  <si>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</si>
  <si>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</si>
  <si>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</si>
  <si>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</si>
  <si>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</si>
  <si>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</si>
  <si>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</si>
  <si>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</si>
  <si>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</si>
  <si>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</si>
  <si>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</si>
  <si>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</si>
  <si>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</si>
  <si>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</si>
  <si>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</si>
  <si>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</si>
  <si>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</si>
  <si>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</si>
  <si>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</si>
  <si>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</si>
  <si>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</si>
  <si>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</si>
  <si>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</si>
  <si>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</si>
  <si>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</si>
  <si>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</si>
  <si>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</si>
  <si>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</si>
  <si>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</si>
  <si>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</si>
  <si>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</si>
  <si>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</si>
  <si>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</si>
  <si>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</si>
  <si>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</si>
  <si>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</si>
  <si>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</si>
  <si>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</si>
  <si>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</si>
  <si>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</si>
  <si>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</si>
  <si>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</si>
  <si>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</si>
  <si>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</si>
  <si>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</si>
  <si>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</si>
  <si>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</si>
  <si>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</si>
  <si>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</si>
  <si>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</si>
  <si>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</si>
  <si>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</si>
  <si>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</si>
  <si>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</si>
  <si>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</si>
  <si>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</si>
  <si>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</si>
  <si>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</si>
  <si>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</si>
  <si>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</si>
  <si>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</si>
  <si>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</si>
  <si>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</si>
  <si>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</si>
  <si>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</si>
  <si>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</si>
  <si>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</si>
  <si>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</si>
  <si>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</si>
  <si>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</si>
  <si>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</si>
  <si>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</si>
  <si>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</si>
  <si>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</si>
  <si>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</si>
  <si>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</si>
  <si>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</si>
  <si>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</si>
  <si>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</si>
  <si>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</si>
  <si>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</si>
  <si>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</si>
  <si>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</si>
  <si>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</si>
  <si>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</si>
  <si>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</si>
  <si>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</si>
  <si>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</si>
  <si>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</si>
  <si>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</si>
  <si>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</si>
  <si>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</si>
  <si>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</si>
  <si>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</si>
  <si>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</si>
  <si>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</si>
  <si>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</si>
  <si>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</si>
  <si>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</si>
  <si>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</si>
  <si>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</si>
  <si>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</si>
  <si>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</si>
  <si>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</si>
  <si>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</si>
  <si>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</si>
  <si>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</si>
  <si>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</si>
  <si>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</si>
  <si>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</si>
  <si>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</si>
  <si>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</si>
  <si>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</si>
  <si>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</si>
  <si>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</si>
  <si>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</si>
  <si>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</si>
  <si>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</si>
  <si>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</si>
  <si>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</si>
  <si>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</si>
  <si>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</si>
  <si>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</si>
  <si>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</si>
  <si>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</si>
  <si>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</si>
  <si>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</si>
  <si>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</si>
  <si>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</si>
  <si>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</si>
  <si>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</si>
  <si>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</si>
  <si>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</si>
  <si>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</si>
  <si>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</si>
  <si>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</si>
  <si>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</si>
  <si>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</si>
  <si>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</si>
  <si>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</si>
  <si>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</si>
  <si>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</si>
  <si>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</si>
  <si>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</si>
  <si>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</si>
  <si>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</si>
  <si>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</si>
  <si>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</si>
  <si>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</si>
  <si>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</si>
  <si>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</si>
  <si>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</si>
  <si>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</si>
  <si>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</si>
  <si>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</si>
  <si>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</si>
  <si>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</si>
  <si>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</si>
  <si>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</si>
  <si>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</si>
  <si>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</si>
  <si>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</si>
  <si>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</si>
  <si>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</si>
  <si>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</si>
  <si>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</si>
  <si>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</si>
  <si>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</si>
  <si>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</si>
  <si>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</si>
  <si>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</si>
  <si>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</si>
  <si>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</si>
  <si>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</si>
  <si>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</si>
  <si>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</si>
  <si>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</si>
  <si>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</si>
  <si>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</si>
  <si>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</si>
  <si>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</si>
  <si>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</si>
  <si>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</si>
  <si>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</si>
  <si>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</si>
  <si>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</si>
  <si>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</si>
  <si>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</si>
  <si>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</si>
  <si>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</si>
  <si>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</si>
  <si>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</si>
  <si>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</si>
  <si>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</si>
  <si>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</si>
  <si>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</si>
  <si>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</si>
  <si>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</si>
  <si>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</si>
  <si>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</si>
  <si>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</si>
  <si>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</si>
  <si>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</si>
  <si>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</si>
  <si>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</si>
  <si>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</si>
  <si>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</si>
  <si>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</si>
  <si>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</si>
  <si>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</si>
  <si>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</si>
  <si>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</si>
  <si>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</si>
  <si>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</si>
  <si>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</si>
  <si>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</si>
  <si>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</si>
  <si>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</si>
  <si>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</si>
  <si>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</si>
  <si>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</si>
  <si>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</si>
  <si>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</si>
  <si>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</si>
  <si>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</si>
  <si>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</si>
  <si>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</si>
  <si>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</si>
  <si>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</si>
  <si>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</si>
  <si>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</si>
  <si>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</si>
  <si>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</si>
  <si>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</si>
  <si>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</si>
  <si>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</si>
  <si>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</si>
  <si>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</si>
  <si>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</si>
  <si>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</si>
  <si>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</si>
  <si>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</si>
  <si>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</si>
  <si>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</si>
  <si>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</si>
  <si>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</si>
  <si>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</si>
  <si>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</si>
  <si>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</si>
  <si>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</si>
  <si>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</si>
  <si>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</si>
  <si>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</si>
  <si>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</si>
  <si>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</si>
  <si>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</si>
  <si>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</si>
  <si>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</si>
  <si>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</si>
  <si>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</si>
  <si>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</si>
  <si>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</si>
  <si>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</si>
  <si>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</si>
  <si>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</si>
  <si>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</si>
  <si>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</si>
  <si>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</si>
  <si>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</si>
  <si>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</si>
  <si>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</si>
  <si>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</si>
  <si>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</si>
  <si>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</si>
  <si>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</si>
  <si>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</si>
  <si>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</si>
  <si>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</si>
  <si>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</si>
  <si>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</si>
  <si>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</si>
  <si>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</si>
  <si>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</si>
  <si>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</si>
  <si>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</si>
  <si>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</si>
  <si>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</si>
  <si>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</si>
  <si>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</si>
  <si>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</si>
  <si>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</si>
  <si>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</si>
  <si>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</si>
  <si>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</si>
  <si>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</si>
  <si>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</si>
  <si>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</si>
  <si>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</si>
  <si>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</si>
  <si>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</si>
  <si>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</si>
  <si>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</si>
  <si>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</si>
  <si>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</si>
  <si>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</si>
  <si>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</si>
  <si>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</si>
  <si>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</si>
  <si>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</si>
  <si>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</si>
  <si>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</si>
  <si>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</si>
  <si>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</si>
  <si>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</si>
  <si>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</si>
  <si>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</si>
  <si>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</si>
  <si>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</si>
  <si>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</si>
  <si>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</si>
  <si>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</si>
  <si>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</si>
  <si>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</si>
  <si>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</si>
  <si>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</si>
  <si>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</si>
  <si>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</si>
  <si>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</si>
  <si>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</si>
  <si>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</si>
  <si>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</si>
  <si>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</si>
  <si>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</si>
  <si>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</si>
  <si>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</si>
  <si>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</si>
  <si>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</si>
  <si>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</si>
  <si>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</si>
  <si>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</si>
  <si>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</si>
  <si>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</si>
  <si>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</si>
  <si>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</si>
  <si>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</si>
  <si>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</si>
  <si>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</si>
  <si>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</si>
  <si>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</si>
  <si>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</si>
  <si>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</si>
  <si>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</si>
  <si>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</si>
  <si>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</si>
  <si>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</si>
  <si>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</si>
  <si>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</si>
  <si>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</si>
  <si>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</si>
  <si>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</si>
  <si>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</si>
  <si>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</si>
  <si>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</si>
  <si>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</si>
  <si>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</si>
  <si>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</si>
  <si>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</si>
  <si>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</si>
  <si>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</si>
  <si>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</si>
  <si>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</si>
  <si>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</si>
  <si>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</si>
  <si>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</si>
  <si>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</si>
  <si>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</si>
  <si>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</si>
  <si>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</si>
  <si>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</si>
  <si>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</si>
  <si>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</si>
  <si>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</si>
  <si>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</si>
  <si>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</si>
  <si>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</si>
  <si>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</si>
  <si>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</si>
  <si>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</si>
  <si>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</si>
  <si>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</si>
  <si>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</si>
  <si>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</si>
  <si>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</si>
  <si>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</si>
  <si>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</si>
  <si>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</si>
  <si>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</si>
  <si>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</si>
  <si>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</si>
  <si>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</si>
  <si>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</si>
  <si>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</si>
  <si>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</si>
  <si>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</si>
  <si>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</si>
  <si>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</si>
  <si>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</si>
  <si>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</si>
  <si>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</si>
  <si>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</si>
  <si>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</si>
  <si>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</si>
  <si>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</si>
  <si>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</si>
  <si>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</si>
  <si>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</si>
  <si>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</si>
  <si>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</si>
  <si>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</si>
  <si>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</si>
  <si>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</si>
  <si>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</si>
  <si>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</si>
  <si>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</si>
  <si>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</si>
  <si>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</si>
  <si>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</si>
  <si>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</si>
  <si>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</si>
  <si>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</si>
  <si>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</si>
  <si>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</si>
  <si>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</si>
  <si>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</si>
  <si>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</si>
  <si>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</si>
  <si>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</si>
  <si>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</si>
  <si>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</si>
  <si>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</si>
  <si>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</si>
  <si>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</si>
  <si>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</si>
  <si>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</si>
  <si>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</si>
  <si>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</si>
  <si>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</si>
  <si>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</si>
  <si>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</si>
  <si>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</si>
  <si>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</si>
  <si>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</si>
  <si>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</si>
  <si>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</si>
  <si>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</si>
  <si>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</si>
  <si>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</si>
  <si>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</si>
  <si>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</si>
  <si>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</si>
  <si>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</si>
  <si>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</si>
  <si>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</si>
  <si>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</si>
  <si>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</si>
  <si>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</si>
  <si>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</si>
  <si>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</si>
  <si>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</si>
  <si>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</si>
  <si>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</si>
  <si>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</si>
  <si>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</si>
  <si>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</si>
  <si>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</si>
  <si>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</si>
  <si>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</si>
  <si>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</si>
  <si>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</si>
  <si>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</si>
  <si>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</si>
  <si>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</si>
  <si>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</si>
  <si>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</si>
  <si>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</si>
  <si>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</si>
  <si>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</si>
  <si>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</si>
  <si>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</si>
  <si>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</si>
  <si>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</si>
  <si>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</si>
  <si>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</si>
  <si>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</si>
  <si>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</si>
  <si>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</si>
  <si>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</si>
  <si>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</si>
  <si>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</si>
  <si>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</si>
  <si>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</si>
  <si>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</si>
  <si>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</si>
  <si>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</si>
  <si>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</si>
  <si>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</si>
  <si>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</si>
  <si>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</si>
  <si>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</si>
  <si>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</si>
  <si>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</si>
  <si>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</si>
  <si>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</si>
  <si>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</si>
  <si>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</si>
  <si>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</si>
  <si>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</si>
  <si>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</si>
  <si>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</si>
  <si>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</si>
  <si>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</si>
  <si>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</si>
  <si>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</si>
  <si>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</si>
  <si>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</si>
  <si>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</si>
  <si>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</si>
  <si>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</si>
  <si>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</si>
  <si>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</si>
  <si>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</si>
  <si>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</si>
  <si>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</si>
  <si>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</si>
  <si>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</si>
  <si>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</si>
  <si>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</si>
  <si>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</si>
  <si>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</si>
  <si>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</si>
  <si>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</si>
  <si>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</si>
  <si>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</si>
  <si>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</si>
  <si>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</si>
  <si>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</si>
  <si>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</si>
  <si>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</si>
  <si>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</si>
  <si>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</si>
  <si>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</si>
  <si>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</si>
  <si>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</si>
  <si>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</si>
  <si>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</si>
  <si>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</si>
  <si>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</si>
  <si>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</si>
  <si>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</si>
  <si>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</si>
  <si>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</si>
  <si>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</si>
  <si>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</si>
  <si>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</si>
  <si>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</si>
  <si>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</si>
  <si>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</si>
  <si>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</si>
  <si>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</si>
  <si>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</si>
  <si>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</si>
  <si>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</si>
  <si>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</si>
  <si>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</si>
  <si>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</si>
  <si>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</si>
  <si>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</si>
  <si>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</si>
  <si>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</si>
  <si>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</si>
  <si>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</si>
  <si>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</si>
  <si>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</si>
  <si>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</si>
  <si>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</si>
  <si>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</si>
  <si>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</si>
  <si>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</si>
  <si>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</si>
  <si>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</si>
  <si>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</si>
  <si>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</si>
  <si>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</si>
  <si>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</si>
  <si>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</si>
  <si>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</si>
  <si>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</si>
  <si>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</si>
  <si>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</si>
  <si>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</si>
  <si>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</si>
  <si>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</si>
  <si>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</si>
  <si>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</si>
  <si>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</si>
  <si>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</si>
  <si>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</si>
  <si>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</si>
  <si>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</si>
  <si>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</si>
  <si>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</si>
  <si>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</si>
  <si>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</si>
  <si>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</si>
  <si>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</si>
  <si>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</si>
  <si>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</si>
  <si>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</si>
  <si>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</si>
  <si>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</si>
  <si>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</si>
  <si>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</si>
  <si>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</si>
  <si>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</si>
  <si>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</si>
  <si>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</si>
  <si>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</si>
  <si>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</si>
  <si>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</si>
  <si>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</si>
  <si>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</si>
  <si>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</si>
  <si>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</si>
  <si>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</si>
  <si>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</si>
  <si>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</si>
  <si>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</si>
  <si>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</si>
  <si>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</si>
  <si>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</si>
  <si>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</si>
  <si>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</si>
  <si>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</si>
  <si>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</si>
  <si>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</si>
  <si>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</si>
  <si>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</si>
  <si>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</si>
  <si>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</si>
  <si>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</si>
  <si>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</si>
  <si>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</si>
  <si>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</si>
  <si>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</si>
  <si>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</si>
  <si>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</si>
  <si>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</si>
  <si>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</si>
  <si>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</si>
  <si>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</si>
  <si>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</si>
  <si>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</si>
  <si>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</si>
  <si>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</si>
  <si>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</si>
  <si>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</si>
  <si>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</si>
  <si>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</si>
  <si>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</si>
  <si>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</si>
  <si>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</si>
  <si>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</si>
  <si>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</si>
  <si>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</si>
  <si>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</si>
  <si>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</si>
  <si>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</si>
  <si>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</si>
  <si>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</si>
  <si>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</si>
  <si>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</si>
  <si>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</si>
  <si>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</si>
  <si>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</si>
  <si>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</si>
  <si>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</si>
  <si>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</si>
  <si>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</si>
  <si>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</si>
  <si>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</si>
  <si>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</si>
  <si>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</si>
  <si>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</si>
  <si>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</si>
  <si>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</si>
  <si>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</si>
  <si>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</si>
  <si>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</si>
  <si>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</si>
  <si>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</si>
  <si>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</si>
  <si>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</si>
  <si>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</si>
  <si>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</si>
  <si>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</si>
  <si>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</si>
  <si>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</si>
  <si>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</si>
  <si>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</si>
  <si>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</si>
  <si>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</si>
  <si>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</si>
  <si>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</si>
  <si>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</si>
  <si>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</si>
  <si>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</si>
  <si>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</si>
  <si>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</si>
  <si>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</si>
  <si>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</si>
  <si>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</si>
  <si>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</si>
  <si>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</si>
  <si>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</si>
  <si>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</si>
  <si>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</si>
  <si>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</si>
  <si>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</si>
  <si>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</si>
  <si>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</si>
  <si>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</si>
  <si>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</si>
  <si>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</si>
  <si>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</si>
  <si>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</si>
  <si>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</si>
  <si>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</si>
  <si>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</si>
  <si>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</si>
  <si>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</si>
  <si>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</si>
  <si>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</si>
  <si>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</si>
  <si>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</si>
  <si>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</si>
  <si>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</si>
  <si>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</si>
  <si>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</si>
  <si>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</si>
  <si>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</si>
  <si>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</si>
  <si>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</si>
  <si>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</si>
  <si>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</si>
  <si>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</si>
  <si>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</si>
  <si>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</si>
  <si>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</si>
  <si>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</si>
  <si>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</si>
  <si>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</si>
  <si>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</si>
  <si>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</si>
  <si>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</si>
  <si>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</si>
  <si>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</si>
  <si>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</si>
  <si>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</si>
  <si>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</si>
  <si>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</si>
  <si>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</si>
  <si>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</si>
  <si>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</si>
  <si>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</si>
  <si>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</si>
  <si>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</si>
  <si>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</si>
  <si>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</si>
  <si>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</si>
  <si>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</si>
  <si>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</si>
  <si>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</si>
  <si>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</si>
  <si>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</si>
  <si>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</si>
  <si>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</si>
  <si>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</si>
  <si>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</si>
  <si>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</si>
  <si>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</si>
  <si>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</si>
  <si>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</si>
  <si>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</si>
  <si>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</si>
  <si>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</si>
  <si>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</si>
  <si>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</si>
  <si>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</si>
  <si>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</si>
  <si>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</si>
  <si>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</si>
  <si>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</si>
  <si>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</si>
  <si>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</si>
  <si>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</si>
  <si>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</si>
  <si>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</si>
  <si>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</si>
  <si>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</si>
  <si>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</si>
  <si>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</si>
  <si>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</si>
  <si>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</si>
  <si>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</si>
  <si>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</si>
  <si>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</si>
  <si>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</si>
  <si>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</si>
  <si>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</si>
  <si>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</si>
  <si>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</si>
  <si>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</si>
  <si>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</si>
  <si>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</si>
  <si>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</si>
  <si>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</si>
  <si>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</si>
  <si>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</si>
  <si>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</si>
  <si>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</si>
  <si>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</si>
  <si>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</si>
  <si>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</si>
  <si>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</si>
  <si>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</si>
  <si>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</si>
  <si>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</si>
  <si>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</si>
  <si>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</si>
  <si>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</si>
  <si>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</si>
  <si>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</si>
  <si>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</si>
  <si>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</si>
  <si>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</si>
  <si>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</si>
  <si>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</si>
  <si>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</si>
  <si>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</si>
  <si>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</si>
  <si>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</si>
  <si>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</si>
  <si>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</si>
  <si>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</si>
  <si>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</si>
  <si>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</si>
  <si>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</si>
  <si>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</si>
  <si>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</si>
  <si>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</si>
  <si>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</si>
  <si>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</si>
  <si>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</si>
  <si>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</si>
  <si>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</si>
  <si>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</si>
  <si>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</si>
  <si>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</si>
  <si>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</si>
  <si>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</si>
  <si>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</si>
  <si>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</si>
  <si>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</si>
  <si>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</si>
  <si>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</si>
  <si>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</si>
  <si>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</si>
  <si>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</si>
  <si>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</si>
  <si>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</si>
  <si>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</si>
  <si>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</si>
  <si>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</si>
  <si>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</si>
  <si>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</si>
  <si>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</si>
  <si>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</si>
  <si>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</si>
  <si>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</si>
  <si>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</si>
  <si>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</si>
  <si>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</si>
  <si>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</si>
  <si>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</si>
  <si>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</si>
  <si>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</si>
  <si>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</si>
  <si>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</si>
  <si>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</si>
  <si>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</si>
  <si>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</si>
  <si>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</si>
  <si>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</si>
  <si>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</si>
  <si>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</si>
  <si>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</si>
  <si>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</si>
  <si>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</si>
  <si>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</si>
  <si>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</si>
  <si>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</si>
  <si>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</si>
  <si>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</si>
  <si>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</si>
  <si>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</si>
  <si>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</si>
  <si>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</si>
  <si>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</si>
  <si>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</si>
  <si>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</si>
  <si>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</si>
  <si>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</si>
  <si>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</si>
  <si>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</si>
  <si>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</si>
  <si>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</si>
  <si>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</si>
  <si>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</si>
  <si>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</si>
  <si>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</si>
  <si>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</si>
  <si>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</si>
  <si>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</si>
  <si>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</si>
  <si>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</si>
  <si>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</si>
  <si>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</si>
  <si>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</si>
  <si>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</si>
  <si>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</si>
  <si>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</si>
  <si>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</si>
  <si>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</si>
  <si>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</si>
  <si>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</si>
  <si>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</si>
  <si>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</si>
  <si>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</si>
  <si>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</si>
  <si>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</si>
  <si>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</si>
  <si>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</si>
  <si>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</si>
  <si>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</si>
  <si>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</si>
  <si>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</si>
  <si>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</si>
  <si>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</si>
  <si>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</si>
  <si>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</si>
  <si>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</si>
  <si>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</si>
  <si>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</si>
  <si>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</si>
  <si>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</si>
  <si>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</si>
  <si>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</si>
  <si>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</si>
  <si>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</si>
  <si>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</si>
  <si>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</si>
  <si>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</si>
  <si>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</si>
  <si>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</si>
  <si>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</si>
  <si>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</si>
  <si>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</si>
  <si>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</si>
  <si>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</si>
  <si>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</si>
  <si>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</si>
  <si>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</si>
  <si>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</si>
  <si>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</si>
  <si>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</si>
  <si>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</si>
  <si>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</si>
  <si>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</si>
  <si>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</si>
  <si>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</si>
  <si>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</si>
  <si>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</si>
  <si>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</si>
  <si>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</si>
  <si>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</si>
  <si>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</si>
  <si>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</si>
  <si>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</si>
  <si>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</si>
  <si>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</si>
  <si>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</si>
  <si>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</si>
  <si>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</si>
  <si>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</si>
  <si>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</si>
  <si>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</si>
  <si>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</si>
  <si>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</si>
  <si>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</si>
  <si>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</si>
  <si>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</si>
  <si>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</si>
  <si>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</si>
  <si>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</si>
  <si>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</si>
  <si>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</si>
  <si>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</si>
  <si>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</si>
  <si>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</si>
  <si>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</si>
  <si>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</si>
  <si>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</si>
  <si>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</si>
  <si>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</si>
  <si>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</si>
  <si>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</si>
  <si>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</si>
  <si>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</si>
  <si>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</si>
  <si>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</si>
  <si>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</si>
  <si>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</si>
  <si>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</si>
  <si>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</si>
  <si>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</si>
  <si>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</si>
  <si>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</si>
  <si>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</si>
  <si>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</si>
  <si>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</si>
  <si>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</si>
  <si>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</si>
  <si>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</si>
  <si>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</si>
  <si>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</si>
  <si>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</si>
  <si>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</si>
  <si>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</si>
  <si>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</si>
  <si>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</si>
  <si>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</si>
  <si>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</si>
  <si>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</si>
  <si>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</si>
  <si>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</si>
  <si>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</si>
  <si>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</si>
  <si>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</si>
  <si>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</si>
  <si>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</si>
  <si>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</si>
  <si>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</si>
  <si>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</si>
  <si>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</si>
  <si>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</si>
  <si>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</si>
  <si>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</si>
  <si>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</si>
  <si>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</si>
  <si>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</si>
  <si>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</si>
  <si>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</si>
  <si>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</si>
  <si>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</si>
  <si>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</si>
  <si>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</si>
  <si>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</si>
  <si>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</si>
  <si>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</si>
  <si>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</si>
  <si>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</si>
  <si>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</si>
  <si>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</si>
  <si>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</si>
  <si>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</si>
  <si>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</si>
  <si>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</si>
  <si>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</si>
  <si>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</si>
  <si>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</si>
  <si>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</si>
  <si>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</si>
  <si>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</si>
  <si>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</si>
  <si>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</si>
  <si>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</si>
  <si>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</si>
  <si>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</si>
  <si>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</si>
  <si>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</si>
  <si>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</si>
  <si>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</si>
  <si>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</si>
  <si>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</si>
  <si>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</si>
  <si>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</si>
  <si>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</si>
  <si>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</si>
  <si>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</si>
  <si>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</si>
  <si>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</si>
  <si>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</si>
  <si>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</si>
  <si>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</si>
  <si>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</si>
  <si>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</si>
  <si>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</si>
  <si>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</si>
  <si>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</si>
  <si>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</si>
  <si>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</si>
  <si>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</si>
  <si>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</si>
  <si>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</si>
  <si>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</si>
  <si>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</si>
  <si>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</si>
  <si>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</si>
  <si>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</si>
  <si>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</si>
  <si>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</si>
  <si>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</si>
  <si>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</si>
  <si>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</si>
  <si>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</si>
  <si>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</si>
  <si>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</si>
  <si>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</si>
  <si>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</si>
  <si>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</si>
  <si>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</si>
  <si>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</si>
  <si>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</si>
  <si>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</si>
  <si>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</si>
  <si>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</si>
  <si>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</si>
  <si>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</si>
  <si>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</si>
  <si>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</si>
  <si>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</si>
  <si>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</si>
  <si>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</si>
  <si>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</si>
  <si>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</si>
  <si>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</si>
  <si>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</si>
  <si>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</si>
  <si>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</si>
  <si>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</si>
  <si>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</si>
  <si>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</si>
  <si>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</si>
  <si>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</si>
  <si>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</si>
  <si>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</si>
  <si>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</si>
  <si>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</si>
  <si>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</si>
  <si>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</si>
  <si>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</si>
  <si>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</si>
  <si>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</si>
  <si>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</si>
  <si>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</si>
  <si>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</si>
  <si>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</si>
  <si>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</si>
  <si>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</si>
  <si>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</si>
  <si>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</si>
  <si>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</si>
  <si>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</si>
  <si>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</si>
  <si>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</si>
  <si>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</si>
  <si>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</si>
  <si>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</si>
  <si>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</si>
  <si>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</si>
  <si>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</si>
  <si>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</si>
  <si>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</si>
  <si>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</si>
  <si>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</si>
  <si>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</si>
  <si>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</si>
  <si>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</si>
  <si>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</si>
  <si>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</si>
  <si>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</si>
  <si>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</si>
  <si>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</si>
  <si>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</si>
  <si>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</si>
  <si>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</si>
  <si>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</si>
  <si>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</si>
  <si>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</si>
  <si>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</si>
  <si>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</si>
  <si>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</si>
  <si>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</si>
  <si>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</si>
  <si>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</si>
  <si>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</si>
  <si>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</si>
  <si>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</si>
  <si>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</si>
  <si>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</si>
  <si>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</si>
  <si>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</si>
  <si>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</si>
  <si>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</si>
  <si>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</si>
  <si>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</si>
  <si>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</si>
  <si>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</si>
  <si>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</si>
  <si>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</si>
  <si>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</si>
  <si>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</si>
  <si>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</si>
  <si>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</si>
  <si>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</si>
  <si>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</si>
  <si>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</si>
  <si>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</si>
  <si>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</si>
  <si>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</si>
  <si>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</si>
  <si>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</si>
  <si>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</si>
  <si>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</si>
  <si>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</si>
  <si>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</si>
  <si>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</si>
  <si>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</si>
  <si>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</si>
  <si>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</si>
  <si>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</si>
  <si>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</si>
  <si>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</si>
  <si>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</si>
  <si>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</si>
  <si>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</si>
  <si>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</si>
  <si>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</si>
  <si>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</si>
  <si>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</si>
  <si>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</si>
  <si>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</si>
  <si>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</si>
  <si>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</si>
  <si>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</si>
  <si>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</si>
  <si>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</si>
  <si>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</si>
  <si>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</si>
  <si>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</si>
  <si>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</si>
  <si>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</si>
  <si>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</si>
  <si>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</si>
  <si>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</si>
  <si>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</si>
  <si>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</si>
  <si>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</si>
  <si>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</si>
  <si>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</si>
  <si>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</si>
  <si>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</si>
  <si>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</si>
  <si>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</si>
  <si>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</si>
  <si>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</si>
  <si>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</si>
  <si>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</si>
  <si>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</si>
  <si>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</si>
  <si>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</si>
  <si>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</si>
  <si>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</si>
  <si>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</si>
  <si>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</si>
  <si>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</si>
  <si>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</si>
  <si>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</si>
  <si>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</si>
  <si>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</si>
  <si>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</si>
  <si>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</si>
  <si>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</si>
  <si>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</si>
  <si>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</si>
  <si>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</si>
  <si>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</si>
  <si>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</si>
  <si>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</si>
  <si>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</si>
  <si>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</si>
  <si>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</si>
  <si>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</si>
  <si>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</si>
  <si>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</si>
  <si>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</si>
  <si>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</si>
  <si>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</si>
  <si>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</si>
  <si>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</si>
  <si>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</si>
  <si>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</si>
  <si>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</si>
  <si>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</si>
  <si>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</si>
  <si>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</si>
  <si>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</si>
  <si>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</si>
  <si>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</si>
  <si>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</si>
  <si>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</si>
  <si>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</si>
  <si>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</si>
  <si>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</si>
  <si>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</si>
  <si>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</si>
  <si>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</si>
  <si>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</si>
  <si>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</si>
  <si>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</si>
  <si>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</si>
  <si>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</si>
  <si>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</si>
  <si>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</si>
  <si>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</si>
  <si>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</si>
  <si>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</si>
  <si>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</si>
  <si>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</si>
  <si>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</si>
  <si>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</si>
  <si>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</si>
  <si>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</si>
  <si>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</si>
  <si>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</si>
  <si>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</si>
  <si>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</si>
  <si>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</si>
  <si>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</si>
  <si>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</si>
  <si>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</si>
  <si>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</si>
  <si>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</si>
  <si>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</si>
  <si>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</si>
  <si>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</si>
  <si>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</si>
  <si>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</si>
  <si>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</si>
  <si>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</si>
  <si>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</si>
  <si>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</si>
  <si>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</si>
  <si>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</si>
  <si>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</si>
  <si>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</si>
  <si>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</si>
  <si>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</si>
  <si>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</si>
  <si>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</si>
  <si>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</si>
  <si>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</si>
  <si>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</si>
  <si>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</si>
  <si>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</si>
  <si>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</si>
  <si>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</si>
  <si>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</si>
  <si>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</si>
  <si>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</si>
  <si>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</si>
  <si>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</si>
  <si>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</si>
  <si>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</si>
  <si>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</si>
  <si>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</si>
  <si>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</si>
  <si>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</si>
  <si>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</si>
  <si>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</si>
  <si>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</si>
  <si>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</si>
  <si>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</si>
  <si>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</si>
  <si>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</si>
  <si>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</si>
  <si>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</si>
  <si>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</si>
  <si>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</si>
  <si>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</si>
  <si>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</si>
  <si>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</si>
  <si>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</si>
  <si>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</si>
  <si>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</si>
  <si>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</si>
  <si>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</si>
  <si>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</si>
  <si>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</si>
  <si>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</si>
  <si>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</si>
  <si>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</si>
  <si>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</si>
  <si>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</si>
  <si>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</si>
  <si>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</si>
  <si>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</si>
  <si>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</si>
  <si>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</si>
  <si>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</si>
  <si>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</si>
  <si>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</si>
  <si>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</si>
  <si>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</si>
  <si>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</si>
  <si>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</si>
  <si>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</si>
  <si>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</si>
  <si>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</si>
  <si>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</si>
  <si>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</si>
  <si>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</si>
  <si>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</si>
  <si>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</si>
  <si>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</si>
  <si>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</si>
  <si>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</si>
  <si>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</si>
  <si>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</si>
  <si>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</si>
  <si>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</si>
  <si>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</si>
  <si>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</si>
  <si>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</si>
  <si>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</si>
  <si>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</si>
  <si>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</si>
  <si>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</si>
  <si>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</si>
  <si>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</si>
  <si>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</si>
  <si>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</si>
  <si>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</si>
  <si>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</si>
  <si>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</si>
  <si>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</si>
  <si>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</si>
  <si>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</si>
  <si>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</si>
  <si>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</si>
  <si>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</si>
  <si>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</si>
  <si>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</si>
  <si>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</si>
  <si>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</si>
  <si>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</si>
  <si>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</si>
  <si>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</si>
  <si>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</si>
  <si>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</si>
  <si>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</si>
  <si>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</si>
  <si>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</si>
  <si>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</si>
  <si>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</si>
  <si>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</si>
  <si>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</si>
  <si>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</si>
  <si>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</si>
  <si>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</si>
  <si>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</si>
  <si>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</si>
  <si>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</si>
  <si>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</si>
  <si>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</si>
  <si>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</si>
  <si>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</si>
  <si>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</si>
  <si>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</si>
  <si>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</si>
  <si>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</si>
  <si>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</si>
  <si>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</si>
  <si>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</si>
  <si>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</si>
  <si>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</si>
  <si>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</si>
  <si>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</si>
  <si>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</si>
  <si>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</si>
  <si>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</si>
  <si>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</si>
  <si>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</si>
  <si>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</si>
  <si>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</si>
  <si>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</si>
  <si>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</si>
  <si>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</si>
  <si>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</si>
  <si>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</si>
  <si>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</si>
  <si>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</si>
  <si>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</si>
  <si>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</si>
  <si>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</si>
  <si>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</si>
  <si>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</si>
  <si>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</si>
  <si>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</si>
  <si>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</si>
  <si>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</si>
  <si>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</si>
  <si>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</si>
  <si>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</si>
  <si>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</si>
  <si>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</si>
  <si>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</si>
  <si>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</si>
  <si>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</si>
  <si>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</si>
  <si>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</si>
  <si>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</si>
  <si>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</si>
  <si>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</si>
  <si>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</si>
  <si>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</si>
  <si>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</si>
  <si>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</si>
  <si>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</si>
  <si>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</si>
  <si>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</si>
  <si>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</si>
  <si>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</si>
  <si>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</si>
  <si>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</si>
  <si>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</si>
  <si>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</si>
  <si>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</si>
  <si>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</si>
  <si>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</si>
  <si>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</si>
  <si>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</si>
  <si>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</si>
  <si>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</si>
  <si>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</si>
  <si>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</si>
  <si>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</si>
  <si>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</si>
  <si>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</si>
  <si>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</si>
  <si>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</si>
  <si>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</si>
  <si>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</si>
  <si>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</si>
  <si>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</si>
  <si>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</si>
  <si>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</si>
  <si>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</si>
  <si>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</si>
  <si>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</si>
  <si>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</si>
  <si>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</si>
  <si>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</si>
  <si>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</si>
  <si>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</si>
  <si>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</si>
  <si>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</si>
  <si>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</si>
  <si>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</si>
  <si>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</si>
  <si>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</si>
  <si>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</si>
  <si>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</si>
  <si>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</si>
  <si>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</si>
  <si>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</si>
  <si>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</si>
  <si>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</si>
  <si>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</si>
  <si>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</si>
  <si>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</si>
  <si>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</si>
  <si>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</si>
  <si>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</si>
  <si>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</si>
  <si>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</si>
  <si>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</si>
  <si>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</si>
  <si>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</si>
  <si>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</si>
  <si>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</si>
  <si>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</si>
  <si>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</si>
  <si>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</si>
  <si>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</si>
  <si>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</si>
  <si>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</si>
  <si>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</si>
  <si>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</si>
  <si>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</si>
  <si>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</si>
  <si>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</si>
  <si>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</si>
  <si>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</si>
  <si>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</si>
  <si>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</si>
  <si>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</si>
  <si>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</si>
  <si>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</si>
  <si>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</si>
  <si>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</si>
  <si>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</si>
  <si>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</si>
  <si>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</si>
  <si>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</si>
  <si>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</si>
  <si>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</si>
  <si>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</si>
  <si>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</si>
  <si>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</si>
  <si>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</si>
  <si>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</si>
  <si>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</si>
  <si>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</si>
  <si>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</si>
  <si>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</si>
  <si>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</si>
  <si>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</si>
  <si>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</si>
  <si>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</si>
  <si>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</si>
  <si>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</si>
  <si>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</si>
  <si>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</si>
  <si>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</si>
  <si>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</si>
  <si>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</si>
  <si>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</si>
  <si>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</si>
  <si>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</si>
  <si>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</si>
  <si>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</si>
  <si>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</si>
  <si>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</si>
  <si>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</si>
  <si>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</si>
  <si>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</si>
  <si>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</si>
  <si>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</si>
  <si>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</si>
  <si>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</si>
  <si>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</si>
  <si>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</si>
  <si>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</si>
  <si>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</si>
  <si>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</si>
  <si>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</si>
  <si>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</si>
  <si>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</si>
  <si>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</si>
  <si>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</si>
  <si>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</si>
  <si>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</si>
  <si>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</si>
  <si>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</si>
  <si>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</si>
  <si>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</si>
  <si>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</si>
  <si>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</si>
  <si>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</si>
  <si>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</si>
  <si>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</si>
  <si>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</si>
  <si>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</si>
  <si>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</si>
  <si>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</si>
  <si>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</si>
  <si>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</si>
  <si>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</si>
  <si>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</si>
  <si>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</si>
  <si>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</si>
  <si>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</si>
  <si>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</si>
  <si>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</si>
  <si>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</si>
  <si>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</si>
  <si>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</si>
  <si>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</si>
  <si>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</si>
  <si>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</si>
  <si>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</si>
  <si>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</si>
  <si>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</si>
  <si>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</si>
  <si>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</si>
  <si>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</si>
  <si>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</si>
  <si>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</si>
  <si>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</si>
  <si>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</si>
  <si>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</si>
  <si>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</si>
  <si>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</si>
  <si>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</si>
  <si>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</si>
  <si>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</si>
  <si>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</si>
  <si>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</si>
  <si>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</si>
  <si>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</si>
  <si>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</si>
  <si>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</si>
  <si>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</si>
  <si>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</si>
  <si>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</si>
  <si>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</si>
  <si>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</si>
  <si>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</si>
  <si>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</si>
  <si>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</si>
  <si>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</si>
  <si>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</si>
  <si>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</si>
  <si>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</si>
  <si>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</si>
  <si>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</si>
  <si>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</si>
  <si>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</si>
  <si>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</si>
  <si>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</si>
  <si>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</si>
  <si>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</si>
  <si>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</si>
  <si>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</si>
  <si>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</si>
  <si>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</si>
  <si>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</si>
  <si>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</si>
  <si>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</si>
  <si>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</si>
  <si>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</si>
  <si>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</si>
  <si>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</si>
  <si>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</si>
  <si>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</si>
  <si>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</si>
  <si>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</si>
  <si>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</si>
  <si>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</si>
  <si>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</si>
  <si>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</si>
  <si>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</si>
  <si>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</si>
  <si>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</si>
  <si>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</si>
  <si>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</si>
  <si>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</si>
  <si>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</si>
  <si>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</si>
  <si>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</si>
  <si>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</si>
  <si>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</si>
  <si>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</si>
  <si>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</si>
  <si>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</si>
  <si>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</si>
  <si>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</si>
  <si>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</si>
  <si>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</si>
  <si>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</si>
  <si>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</si>
  <si>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</si>
  <si>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</si>
  <si>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</si>
  <si>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</si>
  <si>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</si>
  <si>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</si>
  <si>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</si>
  <si>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</si>
  <si>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</si>
  <si>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</si>
  <si>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</si>
  <si>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</si>
  <si>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</si>
  <si>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</si>
  <si>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</si>
  <si>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</si>
  <si>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</si>
  <si>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</si>
  <si>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</si>
  <si>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</si>
  <si>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</si>
  <si>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</si>
  <si>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</si>
  <si>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</si>
  <si>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</si>
  <si>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</si>
  <si>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</si>
  <si>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</si>
  <si>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</si>
  <si>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</si>
  <si>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</si>
  <si>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</si>
  <si>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</si>
  <si>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</si>
  <si>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</si>
  <si>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</si>
  <si>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</si>
  <si>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</si>
  <si>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</si>
  <si>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</si>
  <si>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</si>
  <si>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</si>
  <si>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</si>
  <si>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</si>
  <si>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</si>
  <si>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</si>
  <si>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</si>
  <si>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</si>
  <si>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</si>
  <si>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</si>
  <si>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</si>
  <si>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</si>
  <si>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</si>
  <si>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</si>
  <si>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</si>
  <si>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</si>
  <si>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</si>
  <si>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</si>
  <si>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</si>
  <si>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</si>
  <si>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</si>
  <si>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</si>
  <si>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</si>
  <si>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</si>
  <si>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</si>
  <si>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</si>
  <si>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</si>
  <si>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</si>
  <si>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</si>
  <si>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</si>
  <si>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</si>
  <si>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</si>
  <si>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</si>
  <si>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</si>
  <si>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</si>
  <si>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</si>
  <si>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</si>
  <si>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</si>
  <si>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</si>
  <si>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</si>
  <si>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</si>
  <si>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</si>
  <si>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</si>
  <si>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</si>
  <si>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</si>
  <si>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</si>
  <si>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</si>
  <si>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</si>
  <si>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</si>
  <si>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</si>
  <si>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</si>
  <si>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</si>
  <si>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</si>
  <si>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</si>
  <si>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</si>
  <si>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</si>
  <si>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</si>
  <si>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</si>
  <si>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</si>
  <si>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</si>
  <si>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</si>
  <si>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</si>
  <si>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</si>
  <si>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</si>
  <si>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</si>
  <si>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</si>
  <si>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</si>
  <si>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</si>
  <si>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</si>
  <si>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</si>
  <si>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</si>
  <si>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</si>
  <si>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</si>
  <si>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</si>
  <si>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</si>
  <si>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</si>
  <si>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</si>
  <si>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</si>
  <si>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</si>
  <si>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</si>
  <si>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</si>
  <si>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</si>
  <si>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</si>
  <si>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</si>
  <si>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</si>
  <si>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</si>
  <si>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</si>
  <si>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</si>
  <si>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</si>
  <si>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</si>
  <si>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</si>
  <si>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</si>
  <si>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</si>
  <si>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</si>
  <si>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</si>
  <si>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</si>
  <si>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</si>
  <si>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</si>
  <si>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</si>
  <si>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</si>
  <si>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</si>
  <si>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</si>
  <si>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</si>
  <si>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</si>
  <si>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</si>
  <si>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</si>
  <si>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</si>
  <si>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</si>
  <si>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</si>
  <si>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</si>
  <si>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</si>
  <si>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</si>
  <si>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</si>
  <si>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</si>
  <si>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</si>
  <si>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</si>
  <si>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</si>
  <si>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</si>
  <si>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</si>
  <si>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</si>
  <si>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</si>
  <si>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</si>
  <si>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</si>
  <si>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</si>
  <si>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</si>
  <si>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</si>
  <si>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</si>
  <si>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</si>
  <si>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</si>
  <si>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</si>
  <si>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</si>
  <si>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</si>
  <si>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</si>
  <si>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</si>
  <si>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</si>
  <si>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</si>
  <si>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</si>
  <si>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</si>
  <si>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</si>
  <si>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</si>
  <si>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</si>
  <si>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</si>
  <si>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</si>
  <si>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</si>
  <si>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</si>
  <si>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</si>
  <si>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</si>
  <si>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</si>
  <si>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</si>
  <si>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</si>
  <si>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</si>
  <si>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</si>
  <si>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</si>
  <si>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</si>
  <si>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</si>
  <si>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</si>
  <si>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</si>
  <si>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</si>
  <si>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</si>
  <si>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</si>
  <si>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</si>
  <si>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</si>
  <si>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</si>
  <si>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</si>
  <si>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</si>
  <si>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</si>
  <si>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</si>
  <si>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</si>
  <si>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</si>
  <si>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</si>
  <si>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</si>
  <si>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</si>
  <si>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</si>
  <si>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</si>
  <si>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</si>
  <si>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</si>
  <si>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</si>
  <si>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</si>
  <si>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</si>
  <si>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</si>
  <si>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</si>
  <si>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</si>
  <si>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</si>
  <si>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</si>
  <si>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</si>
  <si>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</si>
  <si>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</si>
  <si>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</si>
  <si>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</si>
  <si>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</si>
  <si>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</si>
  <si>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</si>
  <si>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</si>
  <si>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</si>
  <si>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</si>
  <si>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</si>
  <si>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</si>
  <si>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</si>
  <si>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</si>
  <si>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</si>
  <si>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</si>
  <si>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</si>
  <si>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</si>
  <si>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</si>
  <si>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</si>
  <si>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</si>
  <si>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</si>
  <si>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</si>
  <si>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</si>
  <si>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</si>
  <si>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</si>
  <si>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</si>
  <si>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</si>
  <si>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</si>
  <si>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</si>
  <si>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</si>
  <si>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</si>
  <si>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</si>
  <si>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</si>
  <si>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</si>
  <si>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</si>
  <si>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</si>
  <si>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</si>
  <si>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</si>
  <si>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</si>
  <si>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</si>
  <si>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</si>
  <si>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</si>
  <si>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</si>
  <si>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</si>
  <si>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</si>
  <si>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</si>
  <si>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</si>
  <si>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</si>
  <si>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</si>
  <si>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</si>
  <si>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</si>
  <si>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</si>
  <si>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</si>
  <si>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</si>
  <si>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</si>
  <si>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</si>
  <si>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</si>
  <si>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</si>
  <si>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</si>
  <si>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</si>
  <si>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</si>
  <si>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</si>
  <si>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</si>
  <si>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</si>
  <si>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</si>
  <si>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</si>
  <si>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</si>
  <si>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</si>
  <si>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</si>
  <si>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</si>
  <si>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</si>
  <si>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</si>
  <si>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</si>
  <si>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</si>
  <si>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</si>
  <si>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</si>
  <si>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</si>
  <si>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</si>
  <si>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</si>
  <si>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</si>
  <si>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</si>
  <si>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</si>
  <si>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</si>
  <si>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</si>
  <si>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</si>
  <si>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</si>
  <si>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</si>
  <si>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</si>
  <si>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</si>
  <si>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</si>
  <si>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</si>
  <si>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</si>
  <si>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</si>
  <si>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</si>
  <si>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</si>
  <si>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</si>
  <si>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</si>
  <si>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</si>
  <si>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</si>
  <si>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</si>
  <si>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</si>
  <si>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</si>
  <si>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</si>
  <si>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</si>
  <si>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</si>
  <si>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</si>
  <si>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</si>
  <si>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</si>
  <si>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</si>
  <si>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</si>
  <si>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</si>
  <si>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</si>
  <si>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</si>
  <si>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</si>
  <si>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</si>
  <si>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</si>
  <si>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</si>
  <si>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</si>
  <si>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</si>
  <si>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</si>
  <si>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</si>
  <si>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</si>
  <si>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</si>
  <si>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</si>
  <si>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</si>
  <si>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</si>
  <si>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</si>
  <si>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</si>
  <si>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</si>
  <si>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</si>
  <si>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</si>
  <si>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</si>
  <si>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</si>
  <si>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</si>
  <si>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</si>
  <si>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</si>
  <si>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</si>
  <si>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</si>
  <si>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</si>
  <si>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</si>
  <si>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</si>
  <si>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</si>
  <si>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</si>
  <si>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</si>
  <si>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</si>
  <si>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</si>
  <si>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</si>
  <si>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</si>
  <si>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</si>
  <si>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</si>
  <si>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</si>
  <si>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</si>
  <si>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</si>
  <si>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</si>
  <si>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</si>
  <si>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</si>
  <si>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</si>
  <si>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</si>
  <si>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</si>
  <si>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</si>
  <si>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</si>
  <si>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</si>
  <si>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</si>
  <si>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</si>
  <si>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</si>
  <si>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</si>
  <si>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</si>
  <si>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</si>
  <si>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</si>
  <si>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</si>
  <si>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</si>
  <si>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</si>
  <si>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</si>
  <si>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</si>
  <si>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</si>
  <si>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</si>
  <si>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</si>
  <si>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</si>
  <si>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</si>
  <si>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</si>
  <si>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</si>
  <si>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</si>
  <si>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</si>
  <si>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</si>
  <si>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</si>
  <si>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</si>
  <si>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</si>
  <si>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</si>
  <si>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</si>
  <si>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</si>
  <si>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</si>
  <si>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</si>
  <si>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</si>
  <si>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</si>
  <si>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</si>
  <si>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</si>
  <si>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</si>
  <si>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</si>
  <si>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</si>
  <si>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</si>
  <si>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</si>
  <si>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</si>
  <si>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</si>
  <si>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</si>
  <si>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</si>
  <si>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</si>
  <si>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</si>
  <si>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</si>
  <si>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</si>
  <si>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</si>
  <si>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</si>
  <si>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</si>
  <si>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</si>
  <si>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</si>
  <si>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</si>
  <si>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</si>
  <si>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</si>
  <si>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</si>
  <si>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</si>
  <si>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</si>
  <si>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</si>
  <si>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</si>
  <si>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</si>
  <si>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</si>
  <si>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</si>
  <si>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</si>
  <si>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</si>
  <si>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</si>
  <si>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</si>
  <si>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</si>
  <si>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</si>
  <si>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</si>
  <si>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</si>
  <si>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</si>
  <si>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</si>
  <si>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</si>
  <si>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</si>
  <si>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</si>
  <si>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</si>
  <si>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</si>
  <si>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</si>
  <si>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</si>
  <si>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</si>
  <si>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</si>
  <si>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</si>
  <si>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</si>
  <si>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</si>
  <si>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</si>
  <si>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</si>
  <si>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</si>
  <si>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</si>
  <si>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</si>
  <si>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</si>
  <si>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</si>
  <si>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</si>
  <si>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</si>
  <si>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</si>
  <si>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</si>
  <si>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</si>
  <si>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</si>
  <si>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</si>
  <si>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</si>
  <si>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</si>
  <si>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</si>
  <si>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</si>
  <si>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</si>
  <si>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</si>
  <si>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</si>
  <si>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</si>
  <si>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</si>
  <si>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</si>
  <si>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</si>
  <si>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</si>
  <si>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</si>
  <si>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</si>
  <si>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</si>
  <si>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</si>
  <si>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</si>
  <si>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</si>
  <si>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</si>
  <si>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</si>
  <si>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</si>
  <si>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</si>
  <si>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</si>
  <si>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</si>
  <si>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</si>
  <si>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</si>
  <si>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</si>
  <si>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</si>
  <si>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</si>
  <si>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</si>
  <si>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</si>
  <si>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</si>
  <si>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</si>
  <si>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</si>
  <si>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</si>
  <si>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</si>
  <si>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</si>
  <si>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</si>
  <si>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</si>
  <si>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</si>
  <si>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</si>
  <si>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</si>
  <si>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</si>
  <si>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</si>
  <si>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</si>
  <si>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</si>
  <si>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</si>
  <si>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</si>
  <si>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</si>
  <si>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</si>
  <si>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</si>
  <si>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</si>
  <si>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</si>
  <si>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</si>
  <si>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</si>
  <si>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</si>
  <si>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</si>
  <si>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</si>
  <si>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</si>
  <si>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</si>
  <si>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</si>
  <si>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</si>
  <si>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</si>
  <si>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</si>
  <si>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</si>
  <si>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</si>
  <si>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</si>
  <si>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</si>
  <si>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</si>
  <si>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</si>
  <si>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</si>
  <si>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</si>
  <si>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</si>
  <si>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</si>
  <si>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</si>
  <si>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</si>
  <si>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</si>
  <si>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</si>
  <si>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</si>
  <si>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</si>
  <si>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</si>
  <si>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</si>
  <si>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</si>
  <si>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</si>
  <si>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</si>
  <si>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</si>
  <si>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</si>
  <si>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</si>
  <si>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</si>
  <si>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</si>
  <si>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</si>
  <si>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</si>
  <si>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</si>
  <si>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</si>
  <si>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</si>
  <si>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</si>
  <si>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</si>
  <si>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</si>
  <si>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</si>
  <si>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</si>
  <si>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</si>
  <si>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</si>
  <si>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</si>
  <si>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</si>
  <si>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</si>
  <si>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</si>
  <si>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</si>
  <si>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</si>
  <si>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</si>
  <si>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</si>
  <si>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</si>
  <si>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</si>
  <si>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</si>
  <si>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</si>
  <si>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</si>
  <si>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</si>
  <si>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</si>
  <si>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</si>
  <si>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</si>
  <si>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</si>
  <si>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</si>
  <si>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</si>
  <si>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</si>
  <si>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</si>
  <si>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</si>
  <si>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</si>
  <si>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</si>
  <si>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</si>
  <si>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</si>
  <si>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</si>
  <si>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</si>
  <si>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</si>
  <si>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</si>
  <si>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</si>
  <si>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</si>
  <si>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</si>
  <si>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</si>
  <si>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</si>
  <si>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</si>
  <si>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</si>
  <si>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</si>
  <si>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</si>
  <si>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</si>
  <si>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</si>
  <si>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</si>
  <si>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</si>
  <si>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</si>
  <si>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</si>
  <si>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</si>
  <si>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</si>
  <si>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</si>
  <si>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</si>
  <si>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</si>
  <si>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</si>
  <si>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</si>
  <si>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</si>
  <si>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</si>
  <si>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</si>
  <si>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</si>
  <si>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</si>
  <si>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</si>
  <si>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</si>
  <si>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</si>
  <si>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</si>
  <si>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</si>
  <si>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</si>
  <si>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</si>
  <si>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</si>
  <si>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</si>
  <si>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</si>
  <si>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</si>
  <si>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</si>
  <si>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</si>
  <si>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</si>
  <si>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</si>
  <si>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</si>
  <si>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</si>
  <si>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</si>
  <si>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</si>
  <si>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</si>
  <si>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</si>
  <si>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</si>
  <si>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</si>
  <si>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</si>
  <si>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</si>
  <si>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</si>
  <si>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</si>
  <si>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</si>
  <si>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</si>
  <si>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</si>
  <si>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</si>
  <si>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</si>
  <si>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</si>
  <si>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</si>
  <si>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</si>
  <si>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</si>
  <si>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</si>
  <si>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</si>
  <si>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</si>
  <si>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</si>
  <si>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</si>
  <si>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</si>
  <si>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</si>
  <si>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</si>
  <si>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</si>
  <si>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</si>
  <si>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</si>
  <si>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</si>
  <si>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</si>
  <si>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</si>
  <si>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</si>
  <si>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</si>
  <si>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</si>
  <si>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</si>
  <si>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</si>
  <si>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</si>
  <si>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</si>
  <si>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</si>
  <si>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</si>
  <si>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</si>
  <si>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</si>
  <si>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</si>
  <si>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</si>
  <si>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</si>
  <si>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</si>
  <si>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</si>
  <si>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</si>
  <si>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</si>
  <si>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</si>
  <si>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</si>
  <si>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</si>
  <si>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</si>
  <si>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</si>
  <si>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</si>
  <si>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</si>
  <si>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</si>
  <si>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</si>
  <si>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</si>
  <si>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</si>
  <si>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</si>
  <si>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</si>
  <si>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</si>
  <si>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</si>
  <si>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</si>
  <si>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</si>
  <si>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</si>
  <si>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</si>
  <si>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</si>
  <si>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</si>
  <si>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</si>
  <si>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</si>
  <si>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</si>
  <si>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</si>
  <si>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</si>
  <si>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</si>
  <si>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</si>
  <si>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</si>
  <si>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</si>
  <si>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</si>
  <si>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</si>
  <si>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</si>
  <si>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</si>
  <si>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</si>
  <si>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</si>
  <si>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</si>
  <si>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</si>
  <si>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</si>
  <si>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</si>
  <si>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</si>
  <si>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</si>
  <si>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</si>
  <si>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</si>
  <si>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</si>
  <si>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</si>
  <si>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</si>
  <si>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</si>
  <si>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</si>
  <si>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</si>
  <si>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</si>
  <si>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</si>
  <si>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</si>
  <si>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</si>
  <si>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</si>
  <si>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</si>
  <si>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</si>
  <si>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</si>
  <si>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</si>
  <si>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</si>
  <si>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</si>
  <si>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</si>
  <si>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</si>
  <si>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</si>
  <si>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</si>
  <si>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</si>
  <si>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</si>
  <si>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</si>
  <si>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</si>
  <si>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</si>
  <si>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</si>
  <si>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</si>
  <si>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</si>
  <si>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</si>
  <si>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</si>
  <si>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</si>
  <si>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</si>
  <si>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</si>
  <si>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</si>
  <si>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</si>
  <si>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</si>
  <si>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</si>
  <si>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</si>
  <si>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</si>
  <si>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</si>
  <si>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</si>
  <si>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</si>
  <si>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</si>
  <si>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</si>
  <si>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</si>
  <si>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</si>
  <si>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</si>
  <si>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</si>
  <si>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</si>
  <si>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</si>
  <si>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</si>
  <si>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</si>
  <si>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</si>
  <si>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</si>
  <si>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</si>
  <si>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</si>
  <si>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</si>
  <si>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</si>
  <si>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</si>
  <si>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</si>
  <si>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</si>
  <si>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</si>
  <si>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</si>
  <si>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</si>
  <si>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</si>
  <si>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</si>
  <si>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</si>
  <si>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</si>
  <si>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</si>
  <si>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</si>
  <si>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</si>
  <si>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</si>
  <si>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</si>
  <si>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</si>
  <si>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</si>
  <si>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</si>
  <si>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</si>
  <si>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</si>
  <si>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</si>
  <si>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</si>
  <si>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</si>
  <si>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</si>
  <si>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</si>
  <si>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</si>
  <si>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</si>
  <si>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</si>
  <si>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</si>
  <si>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</si>
  <si>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</si>
  <si>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</si>
  <si>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</si>
  <si>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</si>
  <si>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</si>
  <si>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</si>
  <si>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</si>
  <si>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</si>
  <si>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</si>
  <si>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</si>
  <si>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</si>
  <si>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</si>
  <si>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</si>
  <si>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</si>
  <si>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</si>
  <si>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</si>
  <si>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</si>
  <si>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</si>
  <si>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</si>
  <si>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</si>
  <si>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</si>
  <si>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</si>
  <si>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</si>
  <si>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</si>
  <si>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</si>
  <si>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</si>
  <si>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</si>
  <si>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</si>
  <si>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</si>
  <si>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</si>
  <si>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</si>
  <si>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</si>
  <si>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</si>
  <si>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</si>
  <si>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</si>
  <si>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</si>
  <si>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</si>
  <si>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</si>
  <si>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</si>
  <si>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</si>
  <si>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</si>
  <si>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</si>
  <si>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</si>
  <si>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</si>
  <si>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</si>
  <si>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</si>
  <si>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</si>
  <si>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</si>
  <si>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</si>
  <si>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</si>
  <si>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</si>
  <si>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</si>
  <si>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</si>
  <si>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</si>
  <si>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</si>
  <si>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</si>
  <si>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</si>
  <si>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</si>
  <si>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</si>
  <si>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</si>
  <si>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</si>
  <si>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</si>
  <si>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</si>
  <si>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</si>
  <si>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</si>
  <si>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</si>
  <si>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</si>
  <si>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</si>
  <si>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</si>
  <si>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</si>
  <si>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</si>
  <si>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</si>
  <si>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</si>
  <si>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</si>
  <si>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</si>
  <si>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</si>
  <si>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</si>
  <si>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</si>
  <si>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</si>
  <si>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</si>
  <si>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</si>
  <si>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</si>
  <si>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</si>
  <si>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</si>
  <si>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</si>
  <si>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</si>
  <si>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</si>
  <si>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</si>
  <si>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</si>
  <si>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</si>
  <si>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</si>
  <si>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</si>
  <si>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</si>
  <si>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</si>
  <si>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</si>
  <si>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</si>
  <si>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</si>
  <si>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</si>
  <si>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</si>
  <si>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</si>
  <si>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</si>
  <si>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</si>
  <si>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</si>
  <si>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</si>
  <si>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</si>
  <si>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</si>
  <si>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</si>
  <si>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</si>
  <si>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</si>
  <si>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</si>
  <si>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</si>
  <si>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</si>
  <si>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</si>
  <si>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</si>
  <si>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</si>
  <si>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</si>
  <si>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</si>
  <si>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</si>
  <si>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</si>
  <si>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</si>
  <si>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</si>
  <si>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</si>
  <si>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</si>
  <si>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</si>
  <si>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</si>
  <si>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</si>
  <si>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</si>
  <si>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</si>
  <si>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</si>
  <si>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</si>
  <si>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</si>
  <si>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</si>
  <si>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</si>
  <si>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</si>
  <si>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</si>
  <si>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</si>
  <si>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</si>
  <si>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</si>
  <si>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</si>
  <si>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</si>
  <si>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</si>
  <si>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</si>
  <si>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</si>
  <si>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</si>
  <si>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</si>
  <si>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</si>
  <si>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</si>
  <si>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</si>
  <si>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</si>
  <si>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</si>
  <si>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</si>
  <si>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</si>
  <si>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</si>
  <si>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</si>
  <si>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</si>
  <si>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</si>
  <si>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</si>
  <si>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</si>
  <si>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</si>
  <si>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</si>
  <si>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</si>
  <si>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</si>
  <si>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</si>
  <si>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</si>
  <si>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</si>
  <si>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</si>
  <si>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</si>
  <si>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</si>
  <si>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</si>
  <si>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</si>
  <si>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</si>
  <si>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</si>
  <si>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</si>
  <si>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</si>
  <si>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</si>
  <si>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</si>
  <si>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</si>
  <si>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</si>
  <si>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</si>
  <si>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</si>
  <si>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</si>
  <si>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</si>
  <si>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</si>
  <si>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</si>
  <si>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</si>
  <si>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</si>
  <si>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</si>
  <si>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</si>
  <si>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</si>
  <si>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</si>
  <si>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</si>
  <si>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</si>
  <si>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</si>
  <si>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</si>
  <si>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</si>
  <si>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</si>
  <si>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</si>
  <si>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</si>
  <si>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</si>
  <si>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</si>
  <si>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</si>
  <si>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</si>
  <si>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</si>
  <si>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</si>
  <si>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</si>
  <si>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</si>
  <si>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</si>
  <si>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</si>
  <si>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</si>
  <si>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</si>
  <si>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</si>
  <si>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</si>
  <si>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</si>
  <si>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</si>
  <si>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</si>
  <si>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</si>
  <si>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</si>
  <si>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</si>
  <si>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</si>
  <si>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</si>
  <si>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</si>
  <si>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</si>
  <si>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</si>
  <si>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</si>
  <si>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</si>
  <si>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</si>
  <si>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</si>
  <si>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</si>
  <si>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</si>
  <si>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</si>
  <si>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</si>
  <si>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</si>
  <si>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</si>
  <si>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</si>
  <si>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</si>
  <si>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</si>
  <si>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</si>
  <si>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</si>
  <si>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</si>
  <si>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</si>
  <si>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</si>
  <si>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</si>
  <si>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</si>
  <si>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</si>
  <si>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</si>
  <si>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</si>
  <si>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</si>
  <si>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</si>
  <si>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</si>
  <si>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</si>
  <si>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</si>
  <si>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</si>
  <si>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</si>
  <si>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</si>
  <si>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</si>
  <si>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</si>
  <si>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</si>
  <si>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</si>
  <si>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</si>
  <si>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</si>
  <si>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</si>
  <si>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</si>
  <si>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</si>
  <si>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</si>
  <si>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</si>
  <si>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</si>
  <si>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</si>
  <si>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</si>
  <si>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</si>
  <si>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</si>
  <si>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</si>
  <si>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</si>
  <si>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</si>
  <si>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</si>
  <si>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</si>
  <si>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</si>
  <si>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</si>
  <si>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</si>
  <si>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</si>
  <si>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</si>
  <si>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</si>
  <si>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</si>
  <si>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</si>
  <si>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</si>
  <si>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</si>
  <si>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</si>
  <si>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</si>
  <si>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</si>
  <si>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</si>
  <si>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</si>
  <si>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</si>
  <si>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</si>
  <si>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</si>
  <si>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</si>
  <si>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</si>
  <si>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</si>
  <si>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</si>
  <si>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</si>
  <si>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</si>
  <si>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</si>
  <si>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</si>
  <si>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</si>
  <si>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</si>
  <si>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</si>
  <si>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</si>
  <si>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</si>
  <si>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</si>
  <si>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</si>
  <si>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</si>
  <si>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</si>
  <si>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</si>
  <si>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</si>
  <si>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</si>
  <si>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</si>
  <si>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</si>
  <si>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</si>
  <si>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</si>
  <si>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</si>
  <si>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</si>
  <si>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</si>
  <si>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</si>
  <si>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</si>
  <si>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</si>
  <si>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</si>
  <si>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</si>
  <si>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</si>
  <si>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</si>
  <si>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</si>
  <si>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</si>
  <si>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</si>
  <si>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</si>
  <si>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</si>
  <si>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</si>
  <si>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</si>
  <si>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</si>
  <si>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</si>
  <si>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</si>
  <si>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</si>
  <si>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</si>
  <si>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</si>
  <si>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</si>
  <si>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</si>
  <si>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</si>
  <si>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</si>
  <si>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</si>
  <si>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</si>
  <si>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</si>
  <si>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</si>
  <si>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</si>
  <si>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</si>
  <si>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</si>
  <si>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</si>
  <si>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</si>
  <si>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</si>
  <si>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</si>
  <si>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</si>
  <si>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</si>
  <si>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</si>
  <si>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</si>
  <si>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</si>
  <si>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</si>
  <si>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</si>
  <si>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</si>
  <si>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</si>
  <si>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</si>
  <si>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</si>
  <si>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</si>
  <si>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</si>
  <si>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</si>
  <si>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</si>
  <si>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</si>
  <si>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</si>
  <si>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</si>
  <si>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</si>
  <si>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</si>
  <si>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</si>
  <si>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</si>
  <si>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</si>
  <si>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</si>
  <si>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</si>
  <si>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</si>
  <si>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</si>
  <si>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</si>
  <si>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</si>
  <si>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</si>
  <si>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</si>
  <si>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</si>
  <si>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</si>
  <si>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</si>
  <si>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</si>
  <si>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</si>
  <si>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</si>
  <si>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</si>
  <si>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</si>
  <si>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</si>
  <si>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</si>
  <si>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</si>
  <si>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</si>
  <si>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</si>
  <si>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</si>
  <si>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</si>
  <si>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</si>
  <si>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</si>
  <si>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</si>
  <si>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</si>
  <si>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</si>
  <si>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</si>
  <si>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</si>
  <si>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</si>
  <si>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</si>
  <si>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</si>
  <si>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</si>
  <si>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</si>
  <si>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</si>
  <si>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</si>
  <si>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</si>
  <si>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</si>
  <si>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</si>
  <si>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</si>
  <si>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</si>
  <si>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</si>
  <si>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</si>
  <si>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</si>
  <si>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</si>
  <si>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</si>
  <si>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</si>
  <si>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</si>
  <si>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</si>
  <si>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</si>
  <si>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</si>
  <si>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</si>
  <si>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</si>
  <si>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</si>
  <si>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</si>
  <si>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</si>
  <si>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</si>
  <si>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</si>
  <si>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</si>
  <si>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</si>
  <si>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</si>
  <si>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</si>
  <si>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</si>
  <si>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</si>
  <si>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</si>
  <si>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</si>
  <si>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</si>
  <si>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</si>
  <si>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</si>
  <si>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</si>
  <si>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</si>
  <si>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</si>
  <si>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</si>
  <si>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</si>
  <si>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</si>
  <si>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</si>
  <si>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</si>
  <si>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</si>
  <si>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</si>
  <si>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</si>
  <si>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</si>
  <si>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</si>
  <si>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</si>
  <si>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</si>
  <si>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</si>
  <si>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</si>
  <si>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</si>
  <si>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</si>
  <si>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</si>
  <si>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</si>
  <si>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</si>
  <si>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</si>
  <si>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</si>
  <si>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</si>
  <si>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</si>
  <si>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</si>
  <si>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</si>
  <si>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</si>
  <si>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</si>
  <si>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</si>
  <si>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</si>
  <si>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</si>
  <si>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</si>
  <si>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</si>
  <si>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</si>
  <si>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</si>
  <si>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</si>
  <si>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</si>
  <si>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</si>
  <si>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</si>
  <si>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</si>
  <si>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</si>
  <si>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</si>
  <si>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</si>
  <si>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</si>
  <si>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</si>
  <si>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</si>
  <si>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</si>
  <si>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</si>
  <si>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</si>
  <si>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</si>
  <si>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</si>
  <si>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</si>
  <si>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</si>
  <si>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</si>
  <si>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</si>
  <si>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</si>
  <si>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</si>
  <si>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</si>
  <si>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</si>
  <si>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</si>
  <si>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</si>
  <si>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</si>
  <si>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</si>
  <si>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</si>
  <si>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</si>
  <si>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</si>
  <si>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</si>
  <si>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</si>
  <si>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</si>
  <si>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</si>
  <si>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</si>
  <si>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</si>
  <si>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</si>
  <si>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</si>
  <si>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</si>
  <si>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</si>
  <si>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</si>
  <si>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</si>
  <si>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</si>
  <si>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</si>
  <si>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</si>
  <si>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</si>
  <si>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</si>
  <si>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</si>
  <si>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</si>
  <si>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</si>
  <si>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</si>
  <si>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</si>
  <si>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</si>
  <si>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</si>
  <si>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</si>
  <si>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</si>
  <si>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</si>
  <si>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</si>
  <si>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</si>
  <si>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</si>
  <si>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</si>
  <si>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</si>
  <si>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</si>
  <si>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</si>
  <si>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</si>
  <si>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</si>
  <si>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</si>
  <si>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</si>
  <si>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</si>
  <si>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</si>
  <si>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</si>
  <si>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</si>
  <si>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</si>
  <si>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</si>
  <si>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</si>
  <si>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</si>
  <si>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</si>
  <si>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</si>
  <si>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</si>
  <si>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</si>
  <si>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</si>
  <si>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</si>
  <si>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</si>
  <si>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</si>
  <si>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</si>
  <si>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</si>
  <si>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</si>
  <si>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</si>
  <si>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</si>
  <si>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</si>
  <si>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</si>
  <si>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</si>
  <si>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</si>
  <si>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</si>
  <si>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</si>
  <si>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</si>
  <si>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</si>
  <si>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</si>
  <si>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</si>
  <si>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</si>
  <si>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</si>
  <si>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</si>
  <si>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</si>
  <si>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</si>
  <si>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</si>
  <si>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</si>
  <si>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</si>
  <si>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</si>
  <si>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</si>
  <si>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</si>
  <si>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</si>
  <si>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</si>
  <si>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</si>
  <si>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</si>
  <si>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</si>
  <si>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</si>
  <si>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</si>
  <si>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</si>
  <si>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</si>
  <si>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</si>
  <si>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</si>
  <si>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</si>
  <si>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</si>
  <si>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</si>
  <si>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</si>
  <si>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</si>
  <si>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</si>
  <si>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</si>
  <si>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</si>
  <si>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</si>
  <si>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</si>
  <si>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</si>
  <si>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</si>
  <si>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</si>
  <si>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</si>
  <si>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</si>
  <si>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</si>
  <si>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</si>
  <si>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</si>
  <si>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</si>
  <si>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</si>
  <si>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</si>
  <si>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</si>
  <si>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</si>
  <si>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</si>
  <si>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</si>
  <si>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</si>
  <si>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</si>
  <si>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</si>
  <si>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</si>
  <si>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</si>
  <si>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</si>
  <si>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</si>
  <si>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</si>
  <si>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</si>
  <si>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</si>
  <si>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</si>
  <si>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</si>
  <si>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</si>
  <si>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</si>
  <si>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</si>
  <si>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</si>
  <si>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</si>
  <si>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</si>
  <si>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</si>
  <si>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</si>
  <si>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</si>
  <si>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</si>
  <si>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</si>
  <si>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</si>
  <si>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</si>
  <si>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</si>
  <si>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</si>
  <si>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</si>
  <si>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</si>
  <si>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</si>
  <si>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</si>
  <si>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</si>
  <si>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</si>
  <si>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</si>
  <si>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</si>
  <si>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</si>
  <si>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</si>
  <si>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</si>
  <si>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</si>
  <si>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</si>
  <si>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</si>
  <si>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</si>
  <si>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</si>
  <si>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</si>
  <si>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</si>
  <si>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</si>
  <si>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</si>
  <si>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</si>
  <si>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</si>
  <si>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</si>
  <si>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</si>
  <si>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</si>
  <si>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</si>
  <si>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</si>
  <si>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</si>
  <si>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</si>
  <si>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</si>
  <si>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</si>
  <si>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</si>
  <si>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</si>
  <si>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</si>
  <si>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</si>
  <si>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</si>
  <si>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</si>
  <si>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</si>
  <si>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</si>
  <si>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</si>
  <si>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</si>
  <si>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</si>
  <si>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</si>
  <si>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</si>
  <si>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</si>
  <si>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</si>
  <si>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</si>
  <si>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</si>
  <si>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</si>
  <si>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</si>
  <si>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</si>
  <si>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</si>
  <si>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</si>
  <si>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</si>
  <si>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</si>
  <si>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</si>
  <si>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</si>
  <si>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</si>
  <si>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</si>
  <si>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</si>
  <si>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</si>
  <si>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</si>
  <si>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</si>
  <si>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</si>
  <si>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</si>
  <si>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</si>
  <si>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</si>
  <si>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</si>
  <si>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</si>
  <si>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</si>
  <si>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</si>
  <si>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</si>
  <si>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</si>
  <si>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</si>
  <si>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</si>
  <si>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</si>
  <si>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</si>
  <si>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</si>
  <si>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</si>
  <si>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</si>
  <si>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</si>
  <si>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</si>
  <si>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</si>
  <si>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</si>
  <si>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</si>
  <si>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</si>
  <si>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</si>
  <si>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</si>
  <si>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</si>
  <si>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</si>
  <si>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</si>
  <si>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</si>
  <si>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</si>
  <si>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</si>
  <si>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</si>
  <si>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</si>
  <si>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</si>
  <si>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</si>
  <si>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</si>
  <si>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</si>
  <si>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</si>
  <si>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</si>
  <si>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</si>
  <si>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</si>
  <si>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</si>
  <si>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</si>
  <si>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</si>
  <si>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</si>
  <si>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</si>
  <si>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</si>
  <si>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</si>
  <si>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</si>
  <si>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</si>
  <si>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</si>
  <si>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</si>
  <si>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</si>
  <si>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</si>
  <si>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</si>
  <si>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</si>
  <si>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</si>
  <si>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</si>
  <si>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</si>
  <si>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</si>
  <si>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</si>
  <si>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</si>
  <si>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</si>
  <si>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</si>
  <si>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</si>
  <si>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</si>
  <si>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</si>
  <si>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</si>
  <si>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</si>
  <si>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</si>
  <si>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</si>
  <si>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</si>
  <si>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</si>
  <si>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</si>
  <si>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</si>
  <si>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</si>
  <si>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</si>
  <si>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</si>
  <si>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</si>
  <si>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</si>
  <si>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</si>
  <si>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</si>
  <si>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</si>
  <si>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</si>
  <si>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</si>
  <si>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</si>
  <si>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</si>
  <si>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</si>
  <si>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</si>
  <si>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</si>
  <si>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</si>
  <si>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</si>
  <si>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</si>
  <si>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</si>
  <si>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</si>
  <si>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</si>
  <si>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</si>
  <si>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</si>
  <si>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</si>
  <si>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</si>
  <si>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</si>
  <si>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</si>
  <si>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</si>
  <si>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</si>
  <si>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</si>
  <si>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</si>
  <si>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</si>
  <si>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</si>
  <si>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</si>
  <si>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</si>
  <si>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</si>
  <si>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</si>
  <si>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</si>
  <si>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</si>
  <si>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</si>
  <si>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</si>
  <si>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</si>
  <si>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</si>
  <si>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</si>
  <si>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</si>
  <si>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</si>
  <si>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</si>
  <si>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</si>
  <si>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</si>
  <si>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</si>
  <si>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</si>
  <si>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</si>
  <si>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</si>
  <si>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</si>
  <si>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</si>
  <si>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</si>
  <si>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</si>
  <si>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</si>
  <si>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</si>
  <si>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</si>
  <si>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</si>
  <si>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</si>
  <si>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</si>
  <si>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</si>
  <si>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</si>
  <si>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</si>
  <si>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</si>
  <si>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</si>
  <si>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</si>
  <si>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</si>
  <si>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</si>
  <si>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</si>
  <si>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</si>
  <si>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</si>
  <si>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</si>
  <si>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</si>
  <si>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</si>
  <si>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</si>
  <si>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</si>
  <si>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</si>
  <si>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</si>
  <si>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</si>
  <si>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</si>
  <si>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</si>
  <si>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</si>
  <si>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</si>
  <si>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</si>
  <si>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</si>
  <si>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</si>
  <si>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</si>
  <si>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</si>
  <si>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</si>
  <si>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</si>
  <si>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</si>
  <si>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</si>
  <si>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</si>
  <si>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</si>
  <si>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</si>
  <si>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</si>
  <si>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</si>
  <si>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</si>
  <si>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</si>
  <si>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</si>
  <si>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</si>
  <si>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</si>
  <si>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</si>
  <si>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</si>
  <si>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</si>
  <si>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</si>
  <si>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</si>
  <si>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</si>
  <si>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</si>
  <si>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</si>
  <si>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</si>
  <si>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</si>
  <si>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</si>
  <si>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</si>
  <si>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</si>
  <si>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</si>
  <si>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</si>
  <si>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</si>
  <si>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</si>
  <si>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</si>
  <si>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</si>
  <si>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</si>
  <si>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</si>
  <si>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</si>
  <si>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</si>
  <si>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</si>
  <si>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</si>
  <si>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</si>
  <si>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</si>
  <si>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</si>
  <si>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</si>
  <si>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</si>
  <si>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</si>
  <si>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</si>
  <si>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</si>
  <si>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</si>
  <si>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</si>
  <si>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</si>
  <si>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</si>
  <si>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</si>
  <si>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</si>
  <si>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</si>
  <si>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</si>
  <si>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</si>
  <si>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</si>
  <si>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</si>
  <si>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</si>
  <si>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</si>
  <si>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</si>
  <si>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</si>
  <si>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</si>
  <si>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</si>
  <si>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</si>
  <si>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</si>
  <si>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</si>
  <si>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</si>
  <si>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</si>
  <si>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</si>
  <si>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</si>
  <si>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</si>
  <si>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</si>
  <si>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</si>
  <si>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</si>
  <si>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</si>
  <si>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</si>
  <si>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</si>
  <si>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</si>
  <si>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</si>
  <si>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</si>
  <si>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</si>
  <si>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</si>
  <si>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</si>
  <si>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</si>
  <si>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</si>
  <si>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</si>
  <si>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</si>
  <si>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</si>
  <si>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</si>
  <si>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</si>
  <si>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</si>
  <si>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</si>
  <si>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</si>
  <si>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</si>
  <si>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</si>
  <si>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</si>
  <si>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</si>
  <si>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</si>
  <si>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</si>
  <si>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</si>
  <si>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</si>
  <si>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</si>
  <si>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</si>
  <si>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</si>
  <si>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</si>
  <si>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</si>
  <si>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</si>
  <si>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</si>
  <si>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</si>
  <si>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</si>
  <si>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</si>
  <si>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</si>
  <si>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</si>
  <si>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</si>
  <si>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</si>
  <si>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</si>
  <si>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</si>
  <si>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</si>
  <si>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</si>
  <si>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</si>
  <si>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</si>
  <si>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</si>
  <si>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</si>
  <si>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</si>
  <si>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</si>
  <si>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</si>
  <si>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</si>
  <si>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</si>
  <si>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</si>
  <si>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</si>
  <si>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</si>
  <si>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</si>
  <si>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</si>
  <si>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</si>
  <si>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</si>
  <si>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</si>
  <si>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</si>
  <si>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</si>
  <si>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</si>
  <si>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</si>
  <si>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</si>
  <si>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</si>
  <si>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</si>
  <si>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</si>
  <si>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</si>
  <si>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</si>
  <si>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</si>
  <si>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</si>
  <si>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</si>
  <si>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</si>
  <si>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</si>
  <si>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</si>
  <si>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</si>
  <si>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</si>
  <si>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</si>
  <si>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</si>
  <si>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</si>
  <si>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</si>
  <si>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</si>
  <si>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</si>
  <si>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</si>
  <si>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</si>
  <si>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</si>
  <si>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</si>
  <si>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</si>
  <si>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</si>
  <si>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</si>
  <si>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</si>
  <si>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</si>
  <si>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</si>
  <si>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</si>
  <si>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</si>
  <si>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</si>
  <si>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</si>
  <si>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</si>
  <si>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</si>
  <si>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</si>
  <si>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</si>
  <si>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</si>
  <si>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</si>
  <si>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</si>
  <si>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</si>
  <si>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</si>
  <si>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</si>
  <si>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</si>
  <si>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</si>
  <si>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</si>
  <si>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</si>
  <si>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</si>
  <si>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</si>
  <si>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</si>
  <si>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</si>
  <si>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</si>
  <si>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</si>
  <si>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</si>
  <si>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</si>
  <si>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</si>
  <si>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</si>
  <si>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</si>
  <si>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</si>
  <si>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</si>
  <si>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</si>
  <si>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</si>
  <si>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</si>
  <si>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</si>
  <si>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</si>
  <si>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</si>
  <si>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</si>
  <si>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</si>
  <si>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</si>
  <si>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</si>
  <si>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</si>
  <si>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</si>
  <si>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</si>
  <si>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</si>
  <si>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</si>
  <si>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</si>
  <si>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</si>
  <si>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</si>
  <si>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</si>
  <si>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</si>
  <si>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</si>
  <si>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</si>
  <si>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</si>
  <si>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</si>
  <si>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</si>
  <si>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</si>
  <si>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</si>
  <si>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</si>
  <si>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</si>
  <si>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</si>
  <si>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</si>
  <si>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</si>
  <si>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</si>
  <si>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</si>
  <si>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</si>
  <si>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</si>
  <si>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</si>
  <si>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</si>
  <si>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</si>
  <si>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</si>
  <si>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</si>
  <si>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</si>
  <si>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</si>
  <si>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</si>
  <si>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</si>
  <si>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</si>
  <si>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</si>
  <si>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</si>
  <si>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</si>
  <si>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</si>
  <si>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</si>
  <si>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</si>
  <si>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</si>
  <si>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</si>
  <si>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</si>
  <si>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</si>
  <si>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</si>
  <si>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</si>
  <si>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</si>
  <si>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</si>
  <si>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</si>
  <si>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</si>
  <si>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</si>
  <si>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</si>
  <si>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</si>
  <si>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</si>
  <si>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</si>
  <si>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</si>
  <si>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</si>
  <si>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</si>
  <si>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</si>
  <si>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</si>
  <si>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</si>
  <si>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</si>
  <si>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</si>
  <si>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</si>
  <si>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</si>
  <si>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</si>
  <si>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</si>
  <si>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</si>
  <si>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</si>
  <si>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</si>
  <si>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</si>
  <si>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</si>
  <si>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</si>
  <si>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</si>
  <si>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</si>
  <si>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</si>
  <si>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</si>
  <si>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</si>
  <si>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</si>
  <si>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</si>
  <si>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</si>
  <si>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</si>
  <si>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</si>
  <si>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</si>
  <si>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</si>
  <si>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</si>
  <si>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</si>
  <si>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</si>
  <si>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</si>
  <si>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</si>
  <si>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</si>
  <si>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</si>
  <si>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</si>
  <si>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</si>
  <si>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</si>
  <si>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</si>
  <si>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</si>
  <si>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</si>
  <si>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</si>
  <si>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</si>
  <si>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</si>
  <si>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</si>
  <si>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</si>
  <si>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</si>
  <si>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</si>
  <si>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</si>
  <si>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</si>
  <si>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</si>
  <si>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</si>
  <si>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</si>
  <si>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</si>
  <si>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</si>
  <si>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</si>
  <si>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</si>
  <si>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</si>
  <si>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</si>
  <si>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</si>
  <si>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</si>
  <si>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</si>
  <si>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</si>
  <si>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</si>
  <si>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</si>
  <si>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</si>
  <si>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</si>
  <si>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</si>
  <si>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</si>
  <si>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</si>
  <si>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</si>
  <si>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</si>
  <si>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</si>
  <si>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</si>
  <si>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</si>
  <si>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</si>
  <si>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</si>
  <si>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</si>
  <si>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</si>
  <si>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</si>
  <si>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</si>
  <si>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</si>
  <si>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</si>
  <si>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</si>
  <si>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</si>
  <si>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</si>
  <si>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</si>
  <si>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</si>
  <si>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</si>
  <si>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</si>
  <si>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</si>
  <si>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</si>
  <si>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</si>
  <si>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</si>
  <si>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</si>
  <si>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</si>
  <si>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</si>
  <si>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</si>
  <si>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</si>
  <si>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</si>
  <si>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</si>
  <si>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</si>
  <si>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</si>
  <si>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</si>
  <si>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</si>
  <si>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</si>
  <si>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</si>
  <si>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</si>
  <si>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</si>
  <si>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</si>
  <si>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</si>
  <si>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</si>
  <si>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</si>
  <si>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</si>
  <si>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</si>
  <si>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</si>
  <si>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</si>
  <si>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</si>
  <si>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</si>
  <si>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</si>
  <si>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</si>
  <si>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</si>
  <si>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</si>
  <si>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</si>
  <si>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</si>
  <si>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</si>
  <si>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</si>
  <si>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</si>
  <si>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</si>
  <si>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</si>
  <si>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</si>
  <si>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</si>
  <si>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</si>
  <si>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</si>
  <si>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</si>
  <si>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</si>
  <si>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</si>
  <si>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</si>
  <si>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</si>
  <si>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</si>
  <si>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</si>
  <si>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</si>
  <si>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</si>
  <si>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</si>
  <si>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</si>
  <si>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</si>
  <si>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</si>
  <si>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</si>
  <si>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</si>
  <si>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</si>
  <si>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</si>
  <si>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</si>
  <si>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</si>
  <si>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</si>
  <si>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</si>
  <si>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</si>
  <si>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</si>
  <si>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</si>
  <si>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</si>
  <si>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</si>
  <si>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</si>
  <si>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</si>
  <si>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</si>
  <si>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</si>
  <si>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</si>
  <si>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</si>
  <si>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</si>
  <si>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</si>
  <si>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</si>
  <si>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</si>
  <si>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</si>
  <si>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</si>
  <si>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</si>
  <si>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</si>
  <si>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</si>
  <si>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</si>
  <si>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</si>
  <si>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</si>
  <si>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</si>
  <si>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</si>
  <si>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</si>
  <si>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</si>
  <si>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</si>
  <si>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</si>
  <si>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</si>
  <si>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</si>
  <si>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</si>
  <si>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</si>
  <si>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</si>
  <si>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</si>
  <si>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</si>
  <si>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</si>
  <si>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</si>
  <si>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</si>
  <si>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</si>
  <si>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</si>
  <si>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</si>
  <si>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</si>
  <si>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</si>
  <si>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</si>
  <si>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</si>
  <si>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</si>
  <si>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</si>
  <si>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</si>
  <si>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</si>
  <si>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</si>
  <si>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</si>
  <si>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</si>
  <si>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</si>
  <si>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</si>
  <si>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</si>
  <si>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</si>
  <si>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</si>
  <si>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</si>
  <si>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</si>
  <si>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</si>
  <si>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</si>
  <si>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</si>
  <si>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</si>
  <si>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</si>
  <si>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</si>
  <si>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</si>
  <si>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</si>
  <si>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</si>
  <si>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</si>
  <si>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</si>
  <si>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</si>
  <si>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</si>
  <si>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</si>
  <si>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</si>
  <si>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</si>
  <si>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</si>
  <si>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</si>
  <si>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</si>
  <si>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</si>
  <si>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</si>
  <si>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</si>
  <si>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</si>
  <si>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</si>
  <si>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</si>
  <si>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</si>
  <si>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</si>
  <si>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</si>
  <si>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</si>
  <si>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</si>
  <si>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</si>
  <si>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</si>
  <si>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</si>
  <si>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</si>
  <si>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</si>
  <si>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</si>
  <si>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</si>
  <si>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</si>
  <si>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</si>
  <si>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</si>
  <si>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</si>
  <si>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</si>
  <si>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</si>
  <si>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</si>
  <si>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</si>
  <si>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</si>
  <si>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</si>
  <si>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</si>
  <si>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</si>
  <si>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</si>
  <si>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</si>
  <si>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</si>
  <si>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</si>
  <si>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</si>
  <si>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</si>
  <si>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</si>
  <si>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</si>
  <si>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</si>
  <si>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</si>
  <si>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</si>
  <si>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</si>
  <si>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</si>
  <si>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</si>
  <si>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</si>
  <si>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</si>
  <si>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</si>
  <si>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</si>
  <si>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</si>
  <si>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</si>
  <si>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</si>
  <si>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</si>
  <si>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</si>
  <si>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</si>
  <si>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</si>
  <si>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</si>
  <si>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</si>
  <si>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</si>
  <si>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</si>
  <si>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</si>
  <si>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</si>
  <si>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</si>
  <si>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</si>
  <si>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</si>
  <si>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</si>
  <si>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</si>
  <si>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</si>
  <si>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</si>
  <si>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</si>
  <si>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</si>
  <si>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</si>
  <si>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</si>
  <si>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</si>
  <si>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</si>
  <si>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</si>
  <si>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</si>
  <si>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</si>
  <si>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</si>
  <si>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</si>
  <si>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</si>
  <si>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</si>
  <si>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</si>
  <si>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</si>
  <si>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</si>
  <si>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</si>
  <si>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</si>
  <si>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</si>
  <si>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</si>
  <si>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</si>
  <si>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</si>
  <si>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</si>
  <si>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</si>
  <si>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</si>
  <si>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</si>
  <si>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</si>
  <si>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</si>
  <si>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</si>
  <si>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</si>
  <si>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</si>
  <si>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</si>
  <si>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</si>
  <si>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</si>
  <si>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</si>
  <si>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</si>
  <si>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</si>
  <si>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</si>
  <si>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</si>
  <si>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</si>
  <si>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</si>
  <si>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</si>
  <si>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</si>
  <si>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</si>
  <si>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</si>
  <si>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</si>
  <si>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</si>
  <si>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</si>
  <si>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</si>
  <si>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</si>
  <si>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</si>
  <si>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</si>
  <si>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</si>
  <si>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</si>
  <si>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</si>
  <si>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</si>
  <si>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</si>
  <si>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</si>
  <si>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</si>
  <si>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</si>
  <si>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</si>
  <si>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</si>
  <si>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</si>
  <si>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</si>
  <si>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</si>
  <si>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</si>
  <si>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</si>
  <si>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</si>
  <si>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</si>
  <si>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</si>
  <si>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</si>
  <si>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</si>
  <si>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</si>
  <si>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</si>
  <si>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</si>
  <si>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</si>
  <si>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</si>
  <si>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</si>
  <si>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</si>
  <si>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</si>
  <si>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</si>
  <si>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</si>
  <si>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</si>
  <si>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</si>
  <si>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</si>
  <si>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</si>
  <si>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</si>
  <si>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</si>
  <si>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</si>
  <si>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</si>
  <si>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</si>
  <si>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</si>
  <si>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</si>
  <si>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</si>
  <si>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</si>
  <si>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</si>
  <si>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</si>
  <si>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</si>
  <si>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</si>
  <si>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</si>
  <si>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</si>
  <si>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</si>
  <si>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</si>
  <si>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</si>
  <si>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</si>
  <si>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</si>
  <si>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</si>
  <si>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</si>
  <si>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</si>
  <si>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</si>
  <si>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</si>
  <si>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</si>
  <si>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</si>
  <si>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</si>
  <si>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</si>
  <si>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</si>
  <si>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</si>
  <si>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</si>
  <si>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</si>
  <si>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</si>
  <si>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</si>
  <si>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</si>
  <si>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</si>
  <si>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</si>
  <si>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</si>
  <si>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</si>
  <si>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</si>
  <si>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</si>
  <si>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</si>
  <si>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</si>
  <si>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</si>
  <si>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</si>
  <si>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</si>
  <si>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</si>
  <si>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</si>
  <si>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</si>
  <si>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</si>
  <si>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</si>
  <si>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</si>
  <si>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</si>
  <si>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</si>
  <si>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</si>
  <si>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</si>
  <si>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</si>
  <si>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</si>
  <si>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</si>
  <si>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</si>
  <si>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</si>
  <si>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</si>
  <si>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</si>
  <si>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</si>
  <si>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</si>
  <si>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</si>
  <si>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</si>
  <si>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</si>
  <si>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</si>
  <si>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</si>
  <si>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</si>
  <si>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</si>
  <si>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</si>
  <si>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</si>
  <si>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</si>
  <si>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</si>
  <si>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</si>
  <si>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</si>
  <si>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</si>
  <si>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</si>
  <si>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</si>
  <si>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</si>
  <si>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</si>
  <si>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</si>
  <si>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</si>
  <si>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</si>
  <si>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</si>
  <si>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</si>
  <si>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</si>
  <si>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</si>
  <si>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</si>
  <si>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</si>
  <si>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</si>
  <si>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</si>
  <si>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</si>
  <si>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</si>
  <si>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</si>
  <si>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</si>
  <si>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</si>
  <si>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</si>
  <si>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</si>
  <si>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</si>
  <si>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</si>
  <si>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</si>
  <si>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</si>
  <si>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</si>
  <si>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</si>
  <si>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</si>
  <si>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</si>
  <si>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</si>
  <si>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</si>
  <si>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</si>
  <si>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</si>
  <si>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</si>
  <si>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</si>
  <si>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</si>
  <si>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</si>
  <si>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</si>
  <si>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</si>
  <si>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</si>
  <si>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</si>
  <si>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</si>
  <si>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</si>
  <si>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</si>
  <si>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</si>
  <si>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</si>
  <si>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</si>
  <si>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</si>
  <si>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</si>
  <si>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</si>
  <si>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</si>
  <si>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</si>
  <si>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</si>
  <si>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</si>
  <si>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</si>
  <si>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</si>
  <si>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</si>
  <si>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</si>
  <si>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</si>
  <si>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</si>
  <si>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</si>
  <si>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</si>
  <si>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</si>
  <si>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</si>
  <si>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</si>
  <si>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</si>
  <si>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</si>
  <si>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</si>
  <si>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</si>
  <si>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</si>
  <si>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</si>
  <si>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</si>
  <si>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</si>
  <si>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</si>
  <si>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</si>
  <si>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</si>
  <si>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</si>
  <si>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</si>
  <si>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</si>
  <si>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</si>
  <si>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</si>
  <si>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</si>
  <si>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</si>
  <si>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</si>
  <si>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</si>
  <si>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</si>
  <si>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</si>
  <si>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</si>
  <si>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</si>
  <si>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</si>
  <si>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</si>
  <si>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</si>
  <si>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</si>
  <si>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</si>
  <si>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</si>
  <si>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</si>
  <si>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</si>
  <si>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</si>
  <si>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</si>
  <si>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</si>
  <si>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</si>
  <si>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</si>
  <si>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</si>
  <si>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</si>
  <si>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</si>
  <si>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</si>
  <si>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</si>
  <si>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</si>
  <si>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</si>
  <si>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</si>
  <si>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</si>
  <si>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</si>
  <si>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</si>
  <si>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</si>
  <si>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</si>
  <si>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</si>
  <si>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</si>
  <si>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</si>
  <si>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</si>
  <si>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</si>
  <si>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</si>
  <si>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</si>
  <si>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</si>
  <si>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</si>
  <si>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</si>
  <si>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</si>
  <si>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</si>
  <si>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</si>
  <si>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</si>
  <si>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</si>
  <si>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</si>
  <si>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</si>
  <si>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</si>
  <si>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</si>
  <si>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</si>
  <si>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</si>
  <si>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</si>
  <si>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</si>
  <si>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</si>
  <si>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</si>
  <si>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</si>
  <si>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</si>
  <si>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</si>
  <si>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</si>
  <si>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</si>
  <si>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</si>
  <si>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</si>
  <si>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</si>
  <si>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</si>
  <si>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</si>
  <si>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</si>
  <si>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</si>
  <si>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</si>
  <si>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</si>
  <si>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</si>
  <si>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</si>
  <si>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</si>
  <si>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</si>
  <si>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</si>
  <si>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</si>
  <si>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</si>
  <si>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</si>
  <si>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</si>
  <si>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</si>
  <si>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</si>
  <si>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</si>
  <si>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</si>
  <si>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</si>
  <si>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</si>
  <si>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</si>
  <si>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</si>
  <si>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</si>
  <si>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</si>
  <si>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</si>
  <si>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</si>
  <si>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</si>
  <si>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</si>
  <si>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</si>
  <si>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</si>
  <si>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</si>
  <si>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</si>
  <si>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</si>
  <si>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</si>
  <si>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</si>
  <si>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</si>
  <si>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</si>
  <si>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</si>
  <si>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</si>
  <si>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</si>
  <si>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</si>
  <si>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</si>
  <si>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</si>
  <si>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</si>
  <si>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</si>
  <si>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</si>
  <si>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</si>
  <si>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</si>
  <si>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</si>
  <si>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</si>
  <si>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</si>
  <si>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</si>
  <si>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</si>
  <si>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</si>
  <si>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</si>
  <si>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</si>
  <si>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</si>
  <si>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</si>
  <si>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</si>
  <si>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</si>
  <si>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</si>
  <si>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</si>
  <si>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</si>
  <si>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</si>
  <si>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</si>
  <si>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</si>
  <si>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</si>
  <si>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</si>
  <si>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</si>
  <si>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</si>
  <si>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</si>
  <si>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</si>
  <si>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</si>
  <si>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</si>
  <si>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</si>
  <si>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</si>
  <si>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</si>
  <si>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</si>
  <si>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</si>
  <si>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</si>
  <si>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</si>
  <si>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</si>
  <si>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</si>
  <si>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</si>
  <si>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</si>
  <si>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</si>
  <si>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</si>
  <si>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</si>
  <si>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</si>
  <si>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</si>
  <si>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</si>
  <si>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</si>
  <si>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</si>
  <si>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</si>
  <si>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</si>
  <si>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</si>
  <si>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</si>
  <si>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</si>
  <si>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</si>
  <si>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</si>
  <si>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</si>
  <si>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</si>
  <si>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</si>
  <si>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</si>
  <si>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</si>
  <si>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</si>
  <si>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</si>
  <si>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</si>
  <si>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</si>
  <si>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</si>
  <si>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</si>
  <si>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</si>
  <si>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</si>
  <si>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</si>
  <si>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</si>
  <si>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</si>
  <si>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</si>
  <si>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</si>
  <si>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</si>
  <si>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</si>
  <si>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</si>
  <si>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</si>
  <si>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</si>
  <si>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</si>
  <si>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</si>
  <si>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</si>
  <si>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</si>
  <si>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</si>
  <si>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</si>
  <si>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</si>
  <si>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</si>
  <si>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</si>
  <si>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</si>
  <si>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</si>
  <si>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</si>
  <si>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</si>
  <si>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</si>
  <si>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</si>
  <si>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</si>
  <si>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</si>
  <si>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</si>
  <si>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</si>
  <si>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</si>
  <si>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</si>
  <si>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</si>
  <si>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</si>
  <si>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</si>
  <si>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</si>
  <si>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</si>
  <si>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</si>
  <si>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</si>
  <si>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</si>
  <si>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</si>
  <si>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</si>
  <si>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</si>
  <si>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</si>
  <si>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</si>
  <si>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</si>
  <si>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</si>
  <si>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</si>
  <si>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</si>
  <si>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</si>
  <si>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</si>
  <si>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</si>
  <si>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</si>
  <si>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</si>
  <si>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</si>
  <si>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</si>
  <si>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</si>
  <si>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</si>
  <si>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</si>
  <si>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</si>
  <si>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</si>
  <si>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</si>
  <si>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</si>
  <si>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</si>
  <si>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</si>
  <si>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</si>
  <si>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</si>
  <si>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</si>
  <si>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</si>
  <si>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</si>
  <si>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</si>
  <si>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</si>
  <si>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</si>
  <si>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</si>
  <si>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</si>
  <si>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</si>
  <si>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</si>
  <si>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</si>
  <si>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</si>
  <si>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</si>
  <si>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</si>
  <si>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</si>
  <si>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</si>
  <si>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</si>
  <si>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</si>
  <si>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</si>
  <si>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</si>
  <si>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</si>
  <si>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</si>
  <si>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</si>
  <si>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</si>
  <si>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</si>
  <si>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</si>
  <si>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</si>
  <si>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</si>
  <si>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</si>
  <si>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</si>
  <si>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</si>
  <si>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</si>
  <si>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</si>
  <si>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</si>
  <si>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</si>
  <si>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</si>
  <si>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</si>
  <si>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</si>
  <si>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</si>
  <si>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</si>
  <si>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</si>
  <si>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</si>
  <si>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</si>
  <si>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</si>
  <si>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</si>
  <si>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</si>
  <si>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</si>
  <si>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</si>
  <si>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</si>
  <si>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</si>
  <si>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</si>
  <si>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</si>
  <si>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</si>
  <si>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</si>
  <si>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</si>
  <si>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</si>
  <si>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</si>
  <si>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</si>
  <si>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</si>
  <si>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</si>
  <si>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</si>
  <si>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</si>
  <si>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</si>
  <si>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</si>
  <si>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</si>
  <si>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</si>
  <si>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</si>
  <si>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</si>
  <si>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</si>
  <si>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</si>
  <si>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</si>
  <si>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</si>
  <si>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</si>
  <si>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</si>
  <si>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</si>
  <si>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</si>
  <si>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</si>
  <si>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</si>
  <si>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</si>
  <si>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</si>
  <si>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</si>
  <si>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</si>
  <si>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</si>
  <si>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</si>
  <si>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</si>
  <si>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</si>
  <si>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</si>
  <si>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</si>
  <si>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</si>
  <si>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</si>
  <si>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</si>
  <si>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</si>
  <si>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</si>
  <si>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</si>
  <si>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</si>
  <si>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</si>
  <si>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</si>
  <si>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</si>
  <si>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</si>
  <si>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</si>
  <si>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</si>
  <si>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</si>
  <si>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</si>
  <si>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</si>
  <si>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</si>
  <si>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</si>
  <si>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</si>
  <si>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</si>
  <si>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</si>
  <si>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</si>
  <si>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</si>
  <si>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</si>
  <si>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</si>
  <si>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</si>
  <si>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</si>
  <si>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</si>
  <si>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</si>
  <si>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</si>
  <si>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</si>
  <si>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</si>
  <si>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</si>
  <si>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</si>
  <si>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</si>
  <si>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</si>
  <si>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</si>
  <si>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</si>
  <si>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</si>
  <si>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</si>
  <si>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</si>
  <si>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</si>
  <si>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</si>
  <si>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</si>
  <si>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</si>
  <si>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</si>
  <si>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</si>
  <si>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</si>
  <si>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</si>
  <si>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</si>
  <si>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</si>
  <si>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</si>
  <si>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</si>
  <si>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</si>
  <si>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</si>
  <si>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</si>
  <si>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</si>
  <si>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</si>
  <si>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</si>
  <si>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</si>
  <si>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</si>
  <si>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</si>
  <si>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</si>
  <si>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</si>
  <si>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</si>
  <si>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</si>
  <si>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</si>
  <si>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</si>
  <si>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</si>
  <si>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</si>
  <si>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</si>
  <si>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</si>
  <si>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</si>
  <si>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</si>
  <si>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</si>
  <si>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</si>
  <si>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</si>
  <si>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</si>
  <si>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</si>
  <si>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</si>
  <si>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</si>
  <si>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</si>
  <si>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</si>
  <si>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</si>
  <si>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</si>
  <si>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</si>
  <si>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</si>
  <si>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</si>
  <si>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</si>
  <si>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</si>
  <si>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</si>
  <si>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</si>
  <si>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</si>
  <si>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</si>
  <si>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</si>
  <si>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</si>
  <si>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</si>
  <si>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</si>
  <si>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</si>
  <si>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</si>
  <si>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</si>
  <si>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</si>
  <si>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</si>
  <si>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</si>
  <si>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</si>
  <si>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</si>
  <si>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</si>
  <si>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</si>
  <si>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</si>
  <si>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</si>
  <si>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</si>
  <si>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</si>
  <si>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</si>
  <si>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</si>
  <si>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</si>
  <si>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</si>
  <si>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</si>
  <si>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</si>
  <si>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</si>
  <si>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</si>
  <si>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</si>
  <si>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</si>
  <si>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</si>
  <si>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</si>
  <si>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</si>
  <si>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</si>
  <si>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</si>
  <si>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</si>
  <si>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</si>
  <si>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</si>
  <si>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</si>
  <si>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</si>
  <si>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</si>
  <si>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</si>
  <si>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</si>
  <si>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</si>
  <si>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</si>
  <si>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</si>
  <si>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</si>
  <si>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</si>
  <si>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</si>
  <si>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</si>
  <si>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</si>
  <si>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</si>
  <si>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</si>
  <si>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</si>
  <si>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</si>
  <si>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</si>
  <si>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</si>
  <si>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</si>
  <si>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</si>
  <si>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</si>
  <si>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</si>
  <si>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</si>
  <si>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</si>
  <si>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</si>
  <si>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</si>
  <si>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</si>
  <si>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</si>
  <si>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</si>
  <si>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</si>
  <si>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</si>
  <si>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</si>
  <si>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</si>
  <si>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</si>
  <si>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</si>
  <si>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</si>
  <si>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</si>
  <si>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</si>
  <si>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</si>
  <si>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</si>
  <si>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</si>
  <si>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</si>
  <si>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</si>
  <si>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</si>
  <si>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</si>
  <si>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</si>
  <si>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</si>
  <si>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</si>
  <si>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</si>
  <si>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</si>
  <si>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</si>
  <si>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</si>
  <si>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</si>
  <si>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</si>
  <si>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</si>
  <si>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</si>
  <si>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</si>
  <si>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</si>
  <si>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</si>
  <si>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</si>
  <si>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</si>
  <si>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</si>
  <si>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</si>
  <si>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</si>
  <si>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</si>
  <si>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</si>
  <si>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</si>
  <si>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</si>
  <si>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</si>
  <si>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</si>
  <si>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</si>
  <si>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</si>
  <si>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</si>
  <si>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</si>
  <si>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</si>
  <si>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</si>
  <si>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</si>
  <si>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</si>
  <si>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</si>
  <si>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</si>
  <si>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</si>
  <si>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</si>
  <si>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</si>
  <si>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</si>
  <si>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</si>
  <si>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</si>
  <si>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</si>
  <si>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</si>
  <si>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</si>
  <si>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</si>
  <si>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</si>
  <si>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</si>
  <si>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</si>
  <si>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</si>
  <si>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</si>
  <si>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</si>
  <si>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</si>
  <si>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</si>
  <si>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</si>
  <si>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</si>
  <si>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</si>
  <si>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</si>
  <si>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</si>
  <si>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</si>
  <si>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</si>
  <si>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</si>
  <si>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</si>
  <si>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</si>
  <si>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</si>
  <si>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</si>
  <si>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</si>
  <si>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</si>
  <si>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</si>
  <si>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</si>
  <si>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</si>
  <si>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</si>
  <si>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</si>
  <si>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</si>
  <si>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</si>
  <si>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</si>
  <si>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</si>
  <si>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</si>
  <si>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</si>
  <si>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</si>
  <si>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</si>
  <si>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</si>
  <si>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</si>
  <si>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</si>
  <si>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</si>
  <si>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</si>
  <si>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</si>
  <si>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</si>
  <si>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</si>
  <si>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</si>
  <si>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</si>
  <si>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</si>
  <si>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</si>
  <si>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</si>
  <si>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</si>
  <si>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</si>
  <si>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</si>
  <si>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</si>
  <si>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</si>
  <si>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</si>
  <si>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</si>
  <si>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</si>
  <si>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</si>
  <si>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</si>
  <si>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</si>
  <si>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</si>
  <si>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</si>
  <si>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</si>
  <si>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</si>
  <si>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</si>
  <si>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</si>
  <si>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</si>
  <si>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</si>
  <si>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</si>
  <si>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</si>
  <si>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</si>
  <si>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</si>
  <si>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</si>
  <si>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</si>
  <si>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</si>
  <si>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</si>
  <si>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</si>
  <si>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</si>
  <si>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</si>
  <si>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</si>
  <si>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</si>
  <si>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</si>
  <si>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</si>
  <si>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</si>
  <si>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</si>
  <si>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</si>
  <si>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</si>
  <si>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</si>
  <si>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</si>
  <si>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</si>
  <si>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</si>
  <si>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</si>
  <si>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</si>
  <si>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</si>
  <si>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</si>
  <si>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</si>
  <si>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</si>
  <si>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</si>
  <si>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</si>
  <si>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</si>
  <si>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</si>
  <si>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</si>
  <si>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</si>
  <si>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</si>
  <si>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</si>
  <si>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</si>
  <si>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</si>
  <si>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</si>
  <si>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</si>
  <si>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</si>
  <si>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</si>
  <si>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</si>
  <si>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</si>
  <si>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</si>
  <si>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</si>
  <si>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</si>
  <si>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</si>
  <si>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</si>
  <si>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</si>
  <si>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</si>
  <si>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</si>
  <si>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</si>
  <si>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</si>
  <si>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</si>
  <si>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</si>
  <si>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</si>
  <si>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</si>
  <si>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</si>
  <si>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</si>
  <si>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</si>
  <si>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</si>
  <si>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</si>
  <si>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</si>
  <si>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</si>
  <si>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</si>
  <si>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</si>
  <si>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</si>
  <si>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</si>
  <si>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</si>
  <si>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</si>
  <si>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</si>
  <si>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</si>
  <si>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</si>
  <si>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</si>
  <si>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</si>
  <si>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</si>
  <si>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</si>
  <si>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</si>
  <si>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</si>
  <si>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</si>
  <si>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</si>
  <si>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</si>
  <si>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</si>
  <si>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</si>
  <si>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</si>
  <si>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</si>
  <si>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</si>
  <si>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</si>
  <si>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</si>
  <si>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</si>
  <si>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</si>
  <si>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</si>
  <si>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</si>
  <si>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</si>
  <si>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</si>
  <si>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</si>
  <si>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</si>
  <si>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</si>
  <si>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</si>
  <si>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</si>
  <si>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</si>
  <si>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</si>
  <si>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</si>
  <si>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</si>
  <si>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</si>
  <si>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</si>
  <si>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</si>
  <si>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</si>
  <si>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</si>
  <si>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</si>
  <si>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</si>
  <si>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</si>
  <si>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</si>
  <si>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</si>
  <si>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</si>
  <si>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</si>
  <si>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</si>
  <si>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</si>
  <si>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</si>
  <si>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</si>
  <si>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</si>
  <si>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</si>
  <si>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</si>
  <si>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</si>
  <si>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</si>
  <si>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</si>
  <si>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</si>
  <si>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</si>
  <si>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</si>
  <si>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</si>
  <si>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</si>
  <si>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</si>
  <si>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</si>
  <si>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</si>
  <si>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</si>
  <si>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</si>
  <si>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</si>
  <si>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</si>
  <si>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</si>
  <si>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</si>
  <si>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</si>
  <si>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</si>
  <si>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</si>
  <si>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</si>
  <si>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</si>
  <si>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</si>
  <si>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</si>
  <si>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</si>
  <si>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</si>
  <si>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</si>
  <si>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</si>
  <si>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</si>
  <si>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</si>
  <si>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</si>
  <si>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</si>
  <si>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</si>
  <si>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</si>
  <si>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</si>
  <si>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</si>
  <si>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</si>
  <si>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</si>
  <si>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</si>
  <si>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</si>
  <si>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</si>
  <si>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</si>
  <si>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</si>
  <si>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</si>
  <si>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</si>
  <si>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</si>
  <si>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</si>
  <si>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</si>
  <si>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</si>
  <si>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</si>
  <si>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</si>
  <si>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</si>
  <si>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</si>
  <si>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</si>
  <si>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</si>
  <si>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</si>
  <si>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</si>
  <si>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</si>
  <si>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</si>
  <si>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</si>
  <si>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</si>
  <si>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</si>
  <si>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</si>
  <si>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</si>
  <si>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</si>
  <si>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</si>
  <si>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</si>
  <si>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</si>
  <si>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</si>
  <si>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</si>
  <si>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</si>
  <si>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</si>
  <si>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</si>
  <si>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</si>
  <si>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</si>
  <si>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</si>
  <si>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</si>
  <si>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</si>
  <si>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</si>
  <si>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</si>
  <si>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</si>
  <si>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</si>
  <si>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</si>
  <si>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</si>
  <si>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</si>
  <si>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</si>
  <si>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</si>
  <si>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</si>
  <si>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</si>
  <si>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</si>
  <si>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</si>
  <si>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</si>
  <si>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</si>
  <si>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</si>
  <si>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</si>
  <si>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</si>
  <si>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</si>
  <si>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</si>
  <si>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</si>
  <si>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</si>
  <si>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</si>
  <si>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</si>
  <si>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</si>
  <si>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</si>
  <si>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</si>
  <si>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</si>
  <si>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</si>
  <si>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</si>
  <si>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</si>
  <si>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</si>
  <si>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</si>
  <si>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</si>
  <si>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</si>
  <si>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</si>
  <si>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</si>
  <si>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</si>
  <si>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</si>
  <si>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</si>
  <si>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</si>
  <si>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</si>
  <si>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</si>
  <si>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</si>
  <si>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</si>
  <si>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</si>
  <si>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</si>
  <si>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</si>
  <si>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</si>
  <si>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</si>
  <si>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</si>
  <si>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</si>
  <si>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</si>
  <si>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</si>
  <si>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</si>
  <si>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</si>
  <si>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</si>
  <si>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</si>
  <si>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</si>
  <si>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</si>
  <si>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</si>
  <si>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</si>
  <si>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</si>
  <si>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</si>
  <si>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</si>
  <si>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</si>
  <si>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</si>
  <si>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</si>
  <si>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</si>
  <si>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</si>
  <si>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</si>
  <si>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</si>
  <si>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</si>
  <si>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</si>
  <si>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</si>
  <si>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</si>
  <si>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</si>
  <si>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</si>
  <si>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</si>
  <si>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</si>
  <si>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</si>
  <si>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</si>
  <si>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</si>
  <si>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</si>
  <si>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</si>
  <si>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</si>
  <si>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</si>
  <si>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</si>
  <si>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</si>
  <si>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</si>
  <si>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</si>
  <si>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</si>
  <si>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</si>
  <si>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</si>
  <si>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</si>
  <si>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</si>
  <si>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</si>
  <si>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</si>
  <si>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</si>
  <si>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</si>
  <si>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</si>
  <si>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</si>
  <si>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</si>
  <si>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</si>
  <si>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</si>
  <si>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</si>
  <si>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</si>
  <si>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</si>
  <si>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</si>
  <si>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</si>
  <si>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</si>
  <si>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</si>
  <si>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</si>
  <si>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</si>
  <si>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</si>
  <si>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</si>
  <si>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</si>
  <si>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</si>
  <si>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</si>
  <si>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</si>
  <si>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</si>
  <si>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</si>
  <si>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</si>
  <si>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</si>
  <si>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</si>
  <si>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</si>
  <si>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</si>
  <si>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</si>
  <si>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</si>
  <si>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</si>
  <si>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</si>
  <si>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</si>
  <si>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</si>
  <si>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</si>
  <si>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</si>
  <si>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</si>
  <si>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</si>
  <si>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</si>
  <si>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</si>
  <si>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</si>
  <si>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</si>
  <si>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</si>
  <si>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</si>
  <si>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</si>
  <si>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</si>
  <si>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</si>
  <si>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</si>
  <si>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</si>
  <si>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</si>
  <si>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</si>
  <si>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</si>
  <si>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</si>
  <si>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</si>
  <si>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</si>
  <si>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</si>
  <si>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</si>
  <si>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</si>
  <si>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</si>
  <si>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</si>
  <si>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</si>
  <si>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</si>
  <si>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</si>
  <si>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</si>
  <si>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</si>
  <si>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</si>
  <si>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</si>
  <si>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</si>
  <si>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</si>
  <si>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</si>
  <si>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</si>
  <si>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</si>
  <si>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</si>
  <si>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</si>
  <si>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</si>
  <si>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</si>
  <si>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</si>
  <si>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</si>
  <si>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</si>
  <si>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</si>
  <si>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</si>
  <si>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</si>
  <si>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</si>
  <si>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</si>
  <si>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</si>
  <si>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</si>
  <si>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</si>
  <si>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</si>
  <si>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</si>
  <si>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</si>
  <si>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</si>
  <si>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</si>
  <si>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</si>
  <si>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</si>
  <si>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</si>
  <si>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</si>
  <si>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</si>
  <si>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</si>
  <si>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</si>
  <si>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</si>
  <si>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</si>
  <si>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</si>
  <si>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</si>
  <si>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</si>
  <si>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</si>
  <si>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</si>
  <si>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</si>
  <si>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</si>
  <si>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</si>
  <si>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</si>
  <si>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</si>
  <si>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</si>
  <si>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</si>
  <si>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</si>
  <si>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</si>
  <si>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</si>
  <si>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</si>
  <si>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</si>
  <si>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</si>
  <si>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</si>
  <si>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</si>
  <si>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</si>
  <si>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</si>
  <si>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</si>
  <si>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</si>
  <si>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</si>
  <si>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</si>
  <si>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</si>
  <si>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</si>
  <si>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</si>
  <si>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</si>
  <si>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</si>
  <si>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</si>
  <si>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</si>
  <si>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</si>
  <si>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</si>
  <si>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</si>
  <si>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</si>
  <si>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</si>
  <si>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</si>
  <si>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</si>
  <si>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</si>
  <si>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</si>
  <si>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</si>
  <si>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</si>
  <si>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</si>
  <si>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</si>
  <si>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</si>
  <si>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</si>
  <si>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</si>
  <si>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</si>
  <si>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</si>
  <si>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</si>
  <si>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</si>
  <si>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</si>
  <si>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</si>
  <si>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</si>
  <si>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</si>
  <si>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</si>
  <si>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</si>
  <si>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</si>
  <si>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</si>
  <si>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</si>
  <si>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</si>
  <si>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</si>
  <si>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</si>
  <si>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</si>
  <si>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</si>
  <si>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</si>
  <si>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</si>
  <si>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</si>
  <si>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</si>
  <si>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</si>
  <si>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</si>
  <si>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</si>
  <si>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</si>
  <si>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</si>
  <si>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</si>
  <si>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</si>
  <si>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</si>
  <si>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</si>
  <si>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</si>
  <si>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</si>
  <si>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</si>
  <si>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</si>
  <si>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</si>
  <si>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</si>
  <si>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</si>
  <si>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</si>
  <si>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</si>
  <si>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</si>
  <si>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</si>
  <si>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</si>
  <si>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</si>
  <si>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</si>
  <si>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</si>
  <si>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</si>
  <si>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</si>
  <si>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</si>
  <si>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</si>
  <si>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</si>
  <si>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</si>
  <si>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</si>
  <si>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</si>
  <si>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</si>
  <si>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</si>
  <si>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</si>
  <si>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</si>
  <si>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</si>
  <si>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</si>
  <si>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</si>
  <si>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</si>
  <si>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</si>
  <si>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</si>
  <si>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</si>
  <si>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</si>
  <si>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</si>
  <si>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</si>
  <si>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</si>
  <si>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</si>
  <si>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</si>
  <si>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</si>
  <si>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</si>
  <si>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</si>
  <si>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</si>
  <si>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</si>
  <si>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</si>
  <si>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</si>
  <si>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</si>
  <si>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</si>
  <si>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</si>
  <si>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</si>
  <si>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</si>
  <si>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</si>
  <si>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</si>
  <si>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</si>
  <si>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</si>
  <si>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</si>
  <si>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</si>
  <si>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</si>
  <si>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</si>
  <si>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</si>
  <si>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</si>
  <si>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</si>
  <si>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</si>
  <si>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</si>
  <si>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</si>
  <si>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</si>
  <si>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</si>
  <si>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</si>
  <si>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</si>
  <si>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</si>
  <si>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</si>
  <si>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</si>
  <si>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</si>
  <si>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</si>
  <si>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</si>
  <si>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</si>
  <si>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</si>
  <si>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</si>
  <si>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</si>
  <si>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</si>
  <si>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</si>
  <si>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</si>
  <si>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</si>
  <si>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</si>
  <si>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</si>
  <si>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</si>
  <si>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</si>
  <si>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</si>
  <si>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</si>
  <si>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</si>
  <si>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</si>
  <si>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</si>
  <si>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</si>
  <si>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</si>
  <si>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</si>
  <si>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</si>
  <si>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</si>
  <si>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</si>
  <si>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</si>
  <si>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</si>
  <si>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</si>
  <si>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</si>
  <si>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</si>
  <si>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</si>
  <si>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</si>
  <si>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</si>
  <si>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</si>
  <si>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</si>
  <si>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</si>
  <si>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</si>
  <si>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</si>
  <si>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</si>
  <si>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</si>
  <si>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</si>
  <si>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</si>
  <si>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</si>
  <si>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</si>
  <si>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</si>
  <si>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</si>
  <si>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</si>
  <si>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</si>
  <si>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</si>
  <si>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</si>
  <si>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</si>
  <si>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</si>
  <si>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</si>
  <si>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</si>
  <si>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</si>
  <si>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</si>
  <si>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</si>
  <si>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</si>
  <si>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</si>
  <si>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</si>
  <si>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</si>
  <si>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</si>
  <si>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</si>
  <si>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</si>
  <si>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</si>
  <si>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</si>
  <si>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</si>
  <si>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</si>
  <si>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</si>
  <si>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</si>
  <si>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</si>
  <si>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</si>
  <si>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</si>
  <si>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</si>
  <si>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</si>
  <si>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</si>
  <si>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</si>
  <si>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</si>
  <si>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</si>
  <si>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</si>
  <si>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</si>
  <si>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</si>
  <si>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</si>
  <si>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</si>
  <si>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</si>
  <si>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</si>
  <si>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</si>
  <si>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</si>
  <si>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</si>
  <si>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</si>
  <si>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</si>
  <si>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</si>
  <si>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</si>
  <si>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</si>
  <si>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</si>
  <si>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</si>
  <si>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</si>
  <si>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</si>
  <si>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</si>
  <si>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</si>
  <si>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</si>
  <si>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</si>
  <si>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</si>
  <si>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</si>
  <si>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</si>
  <si>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</si>
  <si>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</si>
  <si>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</si>
  <si>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</si>
  <si>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</si>
  <si>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</si>
  <si>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</si>
  <si>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</si>
  <si>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</si>
  <si>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</si>
  <si>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</si>
  <si>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</si>
  <si>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</si>
  <si>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</si>
  <si>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</si>
  <si>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</si>
  <si>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</si>
  <si>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</si>
  <si>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</si>
  <si>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</si>
  <si>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</si>
  <si>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</si>
  <si>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</si>
  <si>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</si>
  <si>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</si>
  <si>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</si>
  <si>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</si>
  <si>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</si>
  <si>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</si>
  <si>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</si>
  <si>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</si>
  <si>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</si>
  <si>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</si>
  <si>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</si>
  <si>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</si>
  <si>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</si>
  <si>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</si>
  <si>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</si>
  <si>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</si>
  <si>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</si>
  <si>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</si>
  <si>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</si>
  <si>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</si>
  <si>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</si>
  <si>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</si>
  <si>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</si>
  <si>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</si>
  <si>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</si>
  <si>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</si>
  <si>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</si>
  <si>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</si>
  <si>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</si>
  <si>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</si>
  <si>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</si>
  <si>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</si>
  <si>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</si>
  <si>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</si>
  <si>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</si>
  <si>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</si>
  <si>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</si>
  <si>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</si>
  <si>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</si>
  <si>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</si>
  <si>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</si>
  <si>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</si>
  <si>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</si>
  <si>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</si>
  <si>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</si>
  <si>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</si>
  <si>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</si>
  <si>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</si>
  <si>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</si>
  <si>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</si>
  <si>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</si>
  <si>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</si>
  <si>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</si>
  <si>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</si>
  <si>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</si>
  <si>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</si>
  <si>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</si>
  <si>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</si>
  <si>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</si>
  <si>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</si>
  <si>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</si>
  <si>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</si>
  <si>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</si>
  <si>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</si>
  <si>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</si>
  <si>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</si>
  <si>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</si>
  <si>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</si>
  <si>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</si>
  <si>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</si>
  <si>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</si>
  <si>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</si>
  <si>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</si>
  <si>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</si>
  <si>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</si>
  <si>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</si>
  <si>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</si>
  <si>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</si>
  <si>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</si>
  <si>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</si>
  <si>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</si>
  <si>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</si>
  <si>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</si>
  <si>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</si>
  <si>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</si>
  <si>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</si>
  <si>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</si>
  <si>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</si>
  <si>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</si>
  <si>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</si>
  <si>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</si>
  <si>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</si>
  <si>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</si>
  <si>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</si>
  <si>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</si>
  <si>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</si>
  <si>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</si>
  <si>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</si>
  <si>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</si>
  <si>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</si>
  <si>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</si>
  <si>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</si>
  <si>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</si>
  <si>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</si>
  <si>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</si>
  <si>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</si>
  <si>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</si>
  <si>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</si>
  <si>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</si>
  <si>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</si>
  <si>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</si>
  <si>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</si>
  <si>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</si>
  <si>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</si>
  <si>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</si>
  <si>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</si>
  <si>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</si>
  <si>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</si>
  <si>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</si>
  <si>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</si>
  <si>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</si>
  <si>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</si>
  <si>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</si>
  <si>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</si>
  <si>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</si>
  <si>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</si>
  <si>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</si>
  <si>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</si>
  <si>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</si>
  <si>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</si>
  <si>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</si>
  <si>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</si>
  <si>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</si>
  <si>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</si>
  <si>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</si>
  <si>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</si>
  <si>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</si>
  <si>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</si>
  <si>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</si>
  <si>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</si>
  <si>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</si>
  <si>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</si>
  <si>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</si>
  <si>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</si>
  <si>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</si>
  <si>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</si>
  <si>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</si>
  <si>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</si>
  <si>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</si>
  <si>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</si>
  <si>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</si>
  <si>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</si>
  <si>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</si>
  <si>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</si>
  <si>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</si>
  <si>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</si>
  <si>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</si>
  <si>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</si>
  <si>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</si>
  <si>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</si>
  <si>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</si>
  <si>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</si>
  <si>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</si>
  <si>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</si>
  <si>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</si>
  <si>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</si>
  <si>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</si>
  <si>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</si>
  <si>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</si>
  <si>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</si>
  <si>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</si>
  <si>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</si>
  <si>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</si>
  <si>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</si>
  <si>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</si>
  <si>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</si>
  <si>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</si>
  <si>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</si>
  <si>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</si>
  <si>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</si>
  <si>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</si>
  <si>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</si>
  <si>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</si>
  <si>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</si>
  <si>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</si>
  <si>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</si>
  <si>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</si>
  <si>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</si>
  <si>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</si>
  <si>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</si>
  <si>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</si>
  <si>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</si>
  <si>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</si>
  <si>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</si>
  <si>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</si>
  <si>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</si>
  <si>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</si>
  <si>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</si>
  <si>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</si>
  <si>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</si>
  <si>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</si>
  <si>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</si>
  <si>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</si>
  <si>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</si>
  <si>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</si>
  <si>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</si>
  <si>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</si>
  <si>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</si>
  <si>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</si>
  <si>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</si>
  <si>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</si>
  <si>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</si>
  <si>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</si>
  <si>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</si>
  <si>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</si>
  <si>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</si>
  <si>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</si>
  <si>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</si>
  <si>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</si>
  <si>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</si>
  <si>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</si>
  <si>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</si>
  <si>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</si>
  <si>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</si>
  <si>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</si>
  <si>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</si>
  <si>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</si>
  <si>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</si>
  <si>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</si>
  <si>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</si>
  <si>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</si>
  <si>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</si>
  <si>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</si>
  <si>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</si>
  <si>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</si>
  <si>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</si>
  <si>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</si>
  <si>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</si>
  <si>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</si>
  <si>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</si>
  <si>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</si>
  <si>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</si>
  <si>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</si>
  <si>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</si>
  <si>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</si>
  <si>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</si>
  <si>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</si>
  <si>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</si>
  <si>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</si>
  <si>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</si>
  <si>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</si>
  <si>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</si>
  <si>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</si>
  <si>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</si>
  <si>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</si>
  <si>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</si>
  <si>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</si>
  <si>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</si>
  <si>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</si>
  <si>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</si>
  <si>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</si>
  <si>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</si>
  <si>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</si>
  <si>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</si>
  <si>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</si>
  <si>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</si>
  <si>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</si>
  <si>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</si>
  <si>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</si>
  <si>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</si>
  <si>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</si>
  <si>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</si>
  <si>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</si>
  <si>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</si>
  <si>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</si>
  <si>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</si>
  <si>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</si>
  <si>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</si>
  <si>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</si>
  <si>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</si>
  <si>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</si>
  <si>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</si>
  <si>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</si>
  <si>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</si>
  <si>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</si>
  <si>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</si>
  <si>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</si>
  <si>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</si>
  <si>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</si>
  <si>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</si>
  <si>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</si>
  <si>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</si>
  <si>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</si>
  <si>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</si>
  <si>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</si>
  <si>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</si>
  <si>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</si>
  <si>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</si>
  <si>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</si>
  <si>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</si>
  <si>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</si>
  <si>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</si>
  <si>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</si>
  <si>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</si>
  <si>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</si>
  <si>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</si>
  <si>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</si>
  <si>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</si>
  <si>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</si>
  <si>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</si>
  <si>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</si>
  <si>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</si>
  <si>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</si>
  <si>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</si>
  <si>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</si>
  <si>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</si>
  <si>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</si>
  <si>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</si>
  <si>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</si>
  <si>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</si>
  <si>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</si>
  <si>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</si>
  <si>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</si>
  <si>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</si>
  <si>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</si>
  <si>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</si>
  <si>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</si>
  <si>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</si>
  <si>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</si>
  <si>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</si>
  <si>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</si>
  <si>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</si>
  <si>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</si>
  <si>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</si>
  <si>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</si>
  <si>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</si>
  <si>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</si>
  <si>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</si>
  <si>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</si>
  <si>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</si>
  <si>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</si>
  <si>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</si>
  <si>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</si>
  <si>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</si>
  <si>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</si>
  <si>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</si>
  <si>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</si>
  <si>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</si>
  <si>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</si>
  <si>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</si>
  <si>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</si>
  <si>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</si>
  <si>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</si>
  <si>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</si>
  <si>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</si>
  <si>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</si>
  <si>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</si>
  <si>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</si>
  <si>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</si>
  <si>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</si>
  <si>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</si>
  <si>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</si>
  <si>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</si>
  <si>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</si>
  <si>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</si>
  <si>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</si>
  <si>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</si>
  <si>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</si>
  <si>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</si>
  <si>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</si>
  <si>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</si>
  <si>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</si>
  <si>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</si>
  <si>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</si>
  <si>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</si>
  <si>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</si>
  <si>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</si>
  <si>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</si>
  <si>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</si>
  <si>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</si>
  <si>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</si>
  <si>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</si>
  <si>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</si>
  <si>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</si>
  <si>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</si>
  <si>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</si>
  <si>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</si>
  <si>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</si>
  <si>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</si>
  <si>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</si>
  <si>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</si>
  <si>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</si>
  <si>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</si>
  <si>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</si>
  <si>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</si>
  <si>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</si>
  <si>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</si>
  <si>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</si>
  <si>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</si>
  <si>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</si>
  <si>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</si>
  <si>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</si>
  <si>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</si>
  <si>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</si>
  <si>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</si>
  <si>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</si>
  <si>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</si>
  <si>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</si>
  <si>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</si>
  <si>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</si>
  <si>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</si>
  <si>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</si>
  <si>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</si>
  <si>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</si>
  <si>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</si>
  <si>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</si>
  <si>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</si>
  <si>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</si>
  <si>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</si>
  <si>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</si>
  <si>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</si>
  <si>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</si>
  <si>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</si>
  <si>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</si>
  <si>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</si>
  <si>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</si>
  <si>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</si>
  <si>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</si>
  <si>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</si>
  <si>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</si>
  <si>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</si>
  <si>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</si>
  <si>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</si>
  <si>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</si>
  <si>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</si>
  <si>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</si>
  <si>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</si>
  <si>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</si>
  <si>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</si>
  <si>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</si>
  <si>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</si>
  <si>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</si>
  <si>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</si>
  <si>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</si>
  <si>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</si>
  <si>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</si>
  <si>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</si>
  <si>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</si>
  <si>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</si>
  <si>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</si>
  <si>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</si>
  <si>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</si>
  <si>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</si>
  <si>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</si>
  <si>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</si>
  <si>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</si>
  <si>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</si>
  <si>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</si>
  <si>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</si>
  <si>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</si>
  <si>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</si>
  <si>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</si>
  <si>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</si>
  <si>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</si>
  <si>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</si>
  <si>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</si>
  <si>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</si>
  <si>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</si>
  <si>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</si>
  <si>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</si>
  <si>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</si>
  <si>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</si>
  <si>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</si>
  <si>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</si>
  <si>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</si>
  <si>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</si>
  <si>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</si>
  <si>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</si>
  <si>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</si>
  <si>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</si>
  <si>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</si>
  <si>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</si>
  <si>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</si>
  <si>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</si>
  <si>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</si>
  <si>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</si>
  <si>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</si>
  <si>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</si>
  <si>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</si>
  <si>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</si>
  <si>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</si>
  <si>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</si>
  <si>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</si>
  <si>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</si>
  <si>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</si>
  <si>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</si>
  <si>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</si>
  <si>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</si>
  <si>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</si>
  <si>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</si>
  <si>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</si>
  <si>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</si>
  <si>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</si>
  <si>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</si>
  <si>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</si>
  <si>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</si>
  <si>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</si>
  <si>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</si>
  <si>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</si>
  <si>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</si>
  <si>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</si>
  <si>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</si>
  <si>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</si>
  <si>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</si>
  <si>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</si>
  <si>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</si>
  <si>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</si>
  <si>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</si>
  <si>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</si>
  <si>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</si>
  <si>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</si>
  <si>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</si>
  <si>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</si>
  <si>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</si>
  <si>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</si>
  <si>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</si>
  <si>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</si>
  <si>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</si>
  <si>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</si>
  <si>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</si>
  <si>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</si>
  <si>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</si>
  <si>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</si>
  <si>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</si>
  <si>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</si>
  <si>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</si>
  <si>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</si>
  <si>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</si>
  <si>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</si>
  <si>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</si>
  <si>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</si>
  <si>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</si>
  <si>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</si>
  <si>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</si>
  <si>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</si>
  <si>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</si>
  <si>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</si>
  <si>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</si>
  <si>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</si>
  <si>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</si>
  <si>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</si>
  <si>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</si>
  <si>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</si>
  <si>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</si>
  <si>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</si>
  <si>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</si>
  <si>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</si>
  <si>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</si>
  <si>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</si>
  <si>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</si>
  <si>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</si>
  <si>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</si>
  <si>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</si>
  <si>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</si>
  <si>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</si>
  <si>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</si>
  <si>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</si>
  <si>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</si>
  <si>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</si>
  <si>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</si>
  <si>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</si>
  <si>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</si>
  <si>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</si>
  <si>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</si>
  <si>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</si>
  <si>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</si>
  <si>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</si>
  <si>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</si>
  <si>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</si>
  <si>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</si>
  <si>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</si>
  <si>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</si>
  <si>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</si>
  <si>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</si>
  <si>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</si>
  <si>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</si>
  <si>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</si>
  <si>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</si>
  <si>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</si>
  <si>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</si>
  <si>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</si>
  <si>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</si>
  <si>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</si>
  <si>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</si>
  <si>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</si>
  <si>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</si>
  <si>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</si>
  <si>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</si>
  <si>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</si>
  <si>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</si>
  <si>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</si>
  <si>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</si>
  <si>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</si>
  <si>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</si>
  <si>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</si>
  <si>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</si>
  <si>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</si>
  <si>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</si>
  <si>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</si>
  <si>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</si>
  <si>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</si>
  <si>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</si>
  <si>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</si>
  <si>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</si>
  <si>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</si>
  <si>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</si>
  <si>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</si>
  <si>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</si>
  <si>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</si>
  <si>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</si>
  <si>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</si>
  <si>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</si>
  <si>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</si>
  <si>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</si>
  <si>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</si>
  <si>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</si>
  <si>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</si>
  <si>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</si>
  <si>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</si>
  <si>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</si>
  <si>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</si>
  <si>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</si>
  <si>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</si>
  <si>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</si>
  <si>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</si>
  <si>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</si>
  <si>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</si>
  <si>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</si>
  <si>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</si>
  <si>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</si>
  <si>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</si>
  <si>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</si>
  <si>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</si>
  <si>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</si>
  <si>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</si>
  <si>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</si>
  <si>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</si>
  <si>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</si>
  <si>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</si>
  <si>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</si>
  <si>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</si>
  <si>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</si>
  <si>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</si>
  <si>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</si>
  <si>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</si>
  <si>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</si>
  <si>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</si>
  <si>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</si>
  <si>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</si>
  <si>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</si>
  <si>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</si>
  <si>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</si>
  <si>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</si>
  <si>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</si>
  <si>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</si>
  <si>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</si>
  <si>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</si>
  <si>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</si>
  <si>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</si>
  <si>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</si>
  <si>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</si>
  <si>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</si>
  <si>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</si>
  <si>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</si>
  <si>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</si>
  <si>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</si>
  <si>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</si>
  <si>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</si>
  <si>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</si>
  <si>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</si>
  <si>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</si>
  <si>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</si>
  <si>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</si>
  <si>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</si>
  <si>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</si>
  <si>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</si>
  <si>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</si>
  <si>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</si>
  <si>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</si>
  <si>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</si>
  <si>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</si>
  <si>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</si>
  <si>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</si>
  <si>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</si>
  <si>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</si>
  <si>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</si>
  <si>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</si>
  <si>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</si>
  <si>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</si>
  <si>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</si>
  <si>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</si>
  <si>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</si>
  <si>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</si>
  <si>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</si>
  <si>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</si>
  <si>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</si>
  <si>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</si>
  <si>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</si>
  <si>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</si>
  <si>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</si>
  <si>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</si>
  <si>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</si>
  <si>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</si>
  <si>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</si>
  <si>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</si>
  <si>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</si>
  <si>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</si>
  <si>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</si>
  <si>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</si>
  <si>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</si>
  <si>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</si>
  <si>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</si>
  <si>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</si>
  <si>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</si>
  <si>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</si>
  <si>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</si>
  <si>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</si>
  <si>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</si>
  <si>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</si>
  <si>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</si>
  <si>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</si>
  <si>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</si>
  <si>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</si>
  <si>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</si>
  <si>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</si>
  <si>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</si>
  <si>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</si>
  <si>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</si>
  <si>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</si>
  <si>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</si>
  <si>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</si>
  <si>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</si>
  <si>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</si>
  <si>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</si>
  <si>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</si>
  <si>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</si>
  <si>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</si>
  <si>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</si>
  <si>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</si>
  <si>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</si>
  <si>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</si>
  <si>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</si>
  <si>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</si>
  <si>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</si>
  <si>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</si>
  <si>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</si>
  <si>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</si>
  <si>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</si>
  <si>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</si>
  <si>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</si>
  <si>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</si>
  <si>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</si>
  <si>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</si>
  <si>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</si>
  <si>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</si>
  <si>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</si>
  <si>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</si>
  <si>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</si>
  <si>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</si>
  <si>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</si>
  <si>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</si>
  <si>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</si>
  <si>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</si>
  <si>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</si>
  <si>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</si>
  <si>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</si>
  <si>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</si>
  <si>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</si>
  <si>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</si>
  <si>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</si>
  <si>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</si>
  <si>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</si>
  <si>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</si>
  <si>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</si>
  <si>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</si>
  <si>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</si>
  <si>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</si>
  <si>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</si>
  <si>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</si>
  <si>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</si>
  <si>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</si>
  <si>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</si>
  <si>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</si>
  <si>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</si>
  <si>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</si>
  <si>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</si>
  <si>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</si>
  <si>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</si>
  <si>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</si>
  <si>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</si>
  <si>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</si>
  <si>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</si>
  <si>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</si>
  <si>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</si>
  <si>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</si>
  <si>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</si>
  <si>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</si>
  <si>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</si>
  <si>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</si>
  <si>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</si>
  <si>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</si>
  <si>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</si>
  <si>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</si>
  <si>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</si>
  <si>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</si>
  <si>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</si>
  <si>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</si>
  <si>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</si>
  <si>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</si>
  <si>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</si>
  <si>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</si>
  <si>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</si>
  <si>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</si>
  <si>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</si>
  <si>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</si>
  <si>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</si>
  <si>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</si>
  <si>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</si>
  <si>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</si>
  <si>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</si>
  <si>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</si>
  <si>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</si>
  <si>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</si>
  <si>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</si>
  <si>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</si>
  <si>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</si>
  <si>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</si>
  <si>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</si>
  <si>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</si>
  <si>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</si>
  <si>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</si>
  <si>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</si>
  <si>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</si>
  <si>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</si>
  <si>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</si>
  <si>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</si>
  <si>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</si>
  <si>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</si>
  <si>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</si>
  <si>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</si>
  <si>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</si>
  <si>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</si>
  <si>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</si>
  <si>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</si>
  <si>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</si>
  <si>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</si>
  <si>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</si>
  <si>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</si>
  <si>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</si>
  <si>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</si>
  <si>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</si>
  <si>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</si>
  <si>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</si>
  <si>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</si>
  <si>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</si>
  <si>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</si>
  <si>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</si>
  <si>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</si>
  <si>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</si>
  <si>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</si>
  <si>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</si>
  <si>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</si>
  <si>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</si>
  <si>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</si>
  <si>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</si>
  <si>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</si>
  <si>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</si>
  <si>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</si>
  <si>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</si>
  <si>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</si>
  <si>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</si>
  <si>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</si>
  <si>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</si>
  <si>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</si>
  <si>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</si>
  <si>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</si>
  <si>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</si>
  <si>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</si>
  <si>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</si>
  <si>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</si>
  <si>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</si>
  <si>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</si>
  <si>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</si>
  <si>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</si>
  <si>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</si>
  <si>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</si>
  <si>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</si>
  <si>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</si>
  <si>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</si>
  <si>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</si>
  <si>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</si>
  <si>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</si>
  <si>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</si>
  <si>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</si>
  <si>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</si>
  <si>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</si>
  <si>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</si>
  <si>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</si>
  <si>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</si>
  <si>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</si>
  <si>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</si>
  <si>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</si>
  <si>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</si>
  <si>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</si>
  <si>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</si>
  <si>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</si>
  <si>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</si>
  <si>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</si>
  <si>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</si>
  <si>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</si>
  <si>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</si>
  <si>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</si>
  <si>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</si>
  <si>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</si>
  <si>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</si>
  <si>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</si>
  <si>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</si>
  <si>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</si>
  <si>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</si>
  <si>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</si>
  <si>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</si>
  <si>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</si>
  <si>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</si>
  <si>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</si>
  <si>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</si>
  <si>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</si>
  <si>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</si>
  <si>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</si>
  <si>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</si>
  <si>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</si>
  <si>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</si>
  <si>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</si>
  <si>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</si>
  <si>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</si>
  <si>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</si>
  <si>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</si>
  <si>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</si>
  <si>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</si>
  <si>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</si>
  <si>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</si>
  <si>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</si>
  <si>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</si>
  <si>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</si>
  <si>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</si>
  <si>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</si>
  <si>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</si>
  <si>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</si>
  <si>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</si>
  <si>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</si>
  <si>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</si>
  <si>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</si>
  <si>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</si>
  <si>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</si>
  <si>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</si>
  <si>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</si>
  <si>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</si>
  <si>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</si>
  <si>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</si>
  <si>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</si>
  <si>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</si>
  <si>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</si>
  <si>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</si>
  <si>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</si>
  <si>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</si>
  <si>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</si>
  <si>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</si>
  <si>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</si>
  <si>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</si>
  <si>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</si>
  <si>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</si>
  <si>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</si>
  <si>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</si>
  <si>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</si>
  <si>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</si>
  <si>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</si>
  <si>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</si>
  <si>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</si>
  <si>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</si>
  <si>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</si>
  <si>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</si>
  <si>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</si>
  <si>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</si>
  <si>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</si>
  <si>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</si>
  <si>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</si>
  <si>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</si>
  <si>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</si>
  <si>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</si>
  <si>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</si>
  <si>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</si>
  <si>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</si>
  <si>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</si>
  <si>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</si>
  <si>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</si>
  <si>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</si>
  <si>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</si>
  <si>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</si>
  <si>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</si>
  <si>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</si>
  <si>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</si>
  <si>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</si>
  <si>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</si>
  <si>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</si>
  <si>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</si>
  <si>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</si>
  <si>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</si>
  <si>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</si>
  <si>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</si>
  <si>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</si>
  <si>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</si>
  <si>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</si>
  <si>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</si>
  <si>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</si>
  <si>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</si>
  <si>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</si>
  <si>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</si>
  <si>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</si>
  <si>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</si>
  <si>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</si>
  <si>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</si>
  <si>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</si>
  <si>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</si>
  <si>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</si>
  <si>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</si>
  <si>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</si>
  <si>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</si>
  <si>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</si>
  <si>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</si>
  <si>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</si>
  <si>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</si>
  <si>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</si>
  <si>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</si>
  <si>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</si>
  <si>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</si>
  <si>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</si>
  <si>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</si>
  <si>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</si>
  <si>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</si>
  <si>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</si>
  <si>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</si>
  <si>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</si>
  <si>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</si>
  <si>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</si>
  <si>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</si>
  <si>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</si>
  <si>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</si>
  <si>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</si>
  <si>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</si>
  <si>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</si>
  <si>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</si>
  <si>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</si>
  <si>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</si>
  <si>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</si>
  <si>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</si>
  <si>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</si>
  <si>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</si>
  <si>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</si>
  <si>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</si>
  <si>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</si>
  <si>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</si>
  <si>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</si>
  <si>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</si>
  <si>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</si>
  <si>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</si>
  <si>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</si>
  <si>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</si>
  <si>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</si>
  <si>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</si>
  <si>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</si>
  <si>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</si>
  <si>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</si>
  <si>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</si>
  <si>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</si>
  <si>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</si>
  <si>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</si>
  <si>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</si>
  <si>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</si>
  <si>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</si>
  <si>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</si>
  <si>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</si>
  <si>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</si>
  <si>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</si>
  <si>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</si>
  <si>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</si>
  <si>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</si>
  <si>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</si>
  <si>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</si>
  <si>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</si>
  <si>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</si>
  <si>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</si>
  <si>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</si>
  <si>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</si>
  <si>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</si>
  <si>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</si>
  <si>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</si>
  <si>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</si>
  <si>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</si>
  <si>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</si>
  <si>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</si>
  <si>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</si>
  <si>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</si>
  <si>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</si>
  <si>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</si>
  <si>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</si>
  <si>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</si>
  <si>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</si>
  <si>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</si>
  <si>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</si>
  <si>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</si>
  <si>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</si>
  <si>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</si>
  <si>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</si>
  <si>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</si>
  <si>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</si>
  <si>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</si>
  <si>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</si>
  <si>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</si>
  <si>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</si>
  <si>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</si>
  <si>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</si>
  <si>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</si>
  <si>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</si>
  <si>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</si>
  <si>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</si>
  <si>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</si>
  <si>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</si>
  <si>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</si>
  <si>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</si>
  <si>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</si>
  <si>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</si>
  <si>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</si>
  <si>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</si>
  <si>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</si>
  <si>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</si>
  <si>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</si>
  <si>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</si>
  <si>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</si>
  <si>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</si>
  <si>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</si>
  <si>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</si>
  <si>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</si>
  <si>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</si>
  <si>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</si>
  <si>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</si>
  <si>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</si>
  <si>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</si>
  <si>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</si>
  <si>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</si>
  <si>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</si>
  <si>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</si>
  <si>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</si>
  <si>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</si>
  <si>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</si>
  <si>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</si>
  <si>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</si>
  <si>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</si>
  <si>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</si>
  <si>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</si>
  <si>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</si>
  <si>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</si>
  <si>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</si>
  <si>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</si>
  <si>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</si>
  <si>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</si>
  <si>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</si>
  <si>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</si>
  <si>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</si>
  <si>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</si>
  <si>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</si>
  <si>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</si>
  <si>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</si>
  <si>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</si>
  <si>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</si>
  <si>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</si>
  <si>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</si>
  <si>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</si>
  <si>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</si>
  <si>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</si>
  <si>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</si>
  <si>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</si>
  <si>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</si>
  <si>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</si>
  <si>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</si>
  <si>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</si>
  <si>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</si>
  <si>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</si>
  <si>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</si>
  <si>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</si>
  <si>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</si>
  <si>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</si>
  <si>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</si>
  <si>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</si>
  <si>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</si>
  <si>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</si>
  <si>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</si>
  <si>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</si>
  <si>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</si>
  <si>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</si>
  <si>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</si>
  <si>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</si>
  <si>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</si>
  <si>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</si>
  <si>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</si>
  <si>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</si>
  <si>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</si>
  <si>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</si>
  <si>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</si>
  <si>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</si>
  <si>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</si>
  <si>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</si>
  <si>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</si>
  <si>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</si>
  <si>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</si>
  <si>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</si>
  <si>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</si>
  <si>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</si>
  <si>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</si>
  <si>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</si>
  <si>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</si>
  <si>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</si>
  <si>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</si>
  <si>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</si>
  <si>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</si>
  <si>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</si>
  <si>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</si>
  <si>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</si>
  <si>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</si>
  <si>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</si>
  <si>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</si>
  <si>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</si>
  <si>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</si>
  <si>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</si>
  <si>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</si>
  <si>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</si>
  <si>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</si>
  <si>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</si>
  <si>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</si>
  <si>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</si>
  <si>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</si>
  <si>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</si>
  <si>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</si>
  <si>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</si>
  <si>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</si>
  <si>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</si>
  <si>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</si>
  <si>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</si>
  <si>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</si>
  <si>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</si>
  <si>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</si>
  <si>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</si>
  <si>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</si>
  <si>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</si>
  <si>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</si>
  <si>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</si>
  <si>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</si>
  <si>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</si>
  <si>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</si>
  <si>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</si>
  <si>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</si>
  <si>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</si>
  <si>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</si>
  <si>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</si>
  <si>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</si>
  <si>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</si>
  <si>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</si>
  <si>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</si>
  <si>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</si>
  <si>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</si>
  <si>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</si>
  <si>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</si>
  <si>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</si>
  <si>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</si>
  <si>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</si>
  <si>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</si>
  <si>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</si>
  <si>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</si>
  <si>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</si>
  <si>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</si>
  <si>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</si>
  <si>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</si>
  <si>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</si>
  <si>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</si>
  <si>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</si>
  <si>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</si>
  <si>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</si>
  <si>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</si>
  <si>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</si>
  <si>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</si>
  <si>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</si>
  <si>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</si>
  <si>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</si>
  <si>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</si>
  <si>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</si>
  <si>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</si>
  <si>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</si>
  <si>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</si>
  <si>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</si>
  <si>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</si>
  <si>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</si>
  <si>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</si>
  <si>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</si>
  <si>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</si>
  <si>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</si>
  <si>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</si>
  <si>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</si>
  <si>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</si>
  <si>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</si>
  <si>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</si>
  <si>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</si>
  <si>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</si>
  <si>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</si>
  <si>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</si>
  <si>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</si>
  <si>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</si>
  <si>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</si>
  <si>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</si>
  <si>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</si>
  <si>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</si>
  <si>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</si>
  <si>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</si>
  <si>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</si>
  <si>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</si>
  <si>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</si>
  <si>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</si>
  <si>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</si>
  <si>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</si>
  <si>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</si>
  <si>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</si>
  <si>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</si>
  <si>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</si>
  <si>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</si>
  <si>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</si>
  <si>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</si>
  <si>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</si>
  <si>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</si>
  <si>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</si>
  <si>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</si>
  <si>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</si>
  <si>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</si>
  <si>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</si>
  <si>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</si>
  <si>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</si>
  <si>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</si>
  <si>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</si>
  <si>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</si>
  <si>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</si>
  <si>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</si>
  <si>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</si>
  <si>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</si>
  <si>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</si>
  <si>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</si>
  <si>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</si>
  <si>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</si>
  <si>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</si>
  <si>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</si>
  <si>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</si>
  <si>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</si>
  <si>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</si>
  <si>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</si>
  <si>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</si>
  <si>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</si>
  <si>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</si>
  <si>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</si>
  <si>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</si>
  <si>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</si>
  <si>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</si>
  <si>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</si>
  <si>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</si>
  <si>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</si>
  <si>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</si>
  <si>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</si>
  <si>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</si>
  <si>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</si>
  <si>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</si>
  <si>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</si>
  <si>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</si>
  <si>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</si>
  <si>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</si>
  <si>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</si>
  <si>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</si>
  <si>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</si>
  <si>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</si>
  <si>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</si>
  <si>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</si>
  <si>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</si>
  <si>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</si>
  <si>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</si>
  <si>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</si>
  <si>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</si>
  <si>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</si>
  <si>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</si>
  <si>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</si>
  <si>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</si>
  <si>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</si>
  <si>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</si>
  <si>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</si>
  <si>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</si>
  <si>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</si>
  <si>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</si>
  <si>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</si>
  <si>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</si>
  <si>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</si>
  <si>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</si>
  <si>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</si>
  <si>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</si>
  <si>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</si>
  <si>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75 Min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</si>
  <si>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</si>
  <si>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</si>
  <si>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</si>
  <si>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</si>
  <si>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</si>
  <si>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</si>
  <si>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</si>
  <si>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</si>
  <si>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</si>
  <si>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</si>
  <si>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</si>
  <si>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</si>
  <si>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</si>
  <si>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</si>
  <si>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</si>
  <si>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</si>
  <si>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</si>
  <si>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</si>
  <si>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</si>
  <si>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</si>
  <si>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</si>
  <si>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</si>
  <si>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</si>
  <si>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</si>
  <si>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</si>
  <si>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</si>
  <si>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</si>
  <si>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</si>
  <si>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45 mins</t>
  </si>
  <si>
    <t>PCM-20251008-00000766</t>
  </si>
  <si>
    <t xml:space="preserve">ETA 140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</si>
</sst>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275.41448842592217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45938.362914351848</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45938.362914351848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45938.362914351848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45938.362914351848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45938.362914351848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45938.362914351848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45938.362914351848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45938.362914351848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45938.362914351848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45938.362914351848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45938.362914351848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45938.362914351848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45938.362914351848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45938.362914351848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45938.362914351848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45938.362914351848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45938.362914351848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45938.362914351848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45938.362914351848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45938.362914351848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45938.362914351848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45938.362914351848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45938.362914351848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45938.362914351848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45938.362914351848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45938.362914351848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45938.362914351848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45938.362914351848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45938.362914351848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45938.362914351848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45938.362914351848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45938.362914351848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45938.362914351848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45938.362914351848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45938.362914351848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45938.362914351848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45938.362914351848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45938.362914351848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45938.362914351848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45938.362914351848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45938.362914351848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45938.362914351848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45938.362914351848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45938.362914351848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45938.362914351848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45938.362914351848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45938.362914351848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45938.362914351848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45938.362914351848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45938.362914351848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45938.362914351848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45938.362914351848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45938.362914351848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45938.362914351848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45938.362914351848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45938.362914351848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45938.362914351848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45938.362914351848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45938.362914351848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45938.362914351848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45938.362914351848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45938.362914351848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45938.362914351848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45938.362914351848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45938.362914351848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45938.362914351848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45938.362914351848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45938.362914351848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45938.362914351848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45938.362914351848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45938.362914351848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45938.362914351848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45938.362914351848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45938.362914351848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45938.362914351848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45938.362914351848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45938.362914351848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45938.362914351848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45938.362914351848</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131.63583101851691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113.36307638888684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45938.362914351848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45938.362914351848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45938.362914351848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45938.362914351848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45938.362914351848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45938.362914351848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45938.362914351848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45938.362914351848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45938.362914351848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45938.362914351848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45938.362914351848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45938.362914351848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45938.362914351848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45938.362914351848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45938.362914351848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45938.362914351848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45938.362914351848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45938.362914351848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45938.362914351848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45938.362914351848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45938.362914351848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45938.362914351848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45938.362914351848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45938.362914351848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45938.362914351848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45938.362914351848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45938.362914351848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45938.362914351848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45938.362914351848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45938.362914351848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45938.362914351848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45938.362914351848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45938.362914351848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45938.362914351848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45938.362914351848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45938.362914351848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45938.362914351848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45938.362914351848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45938.362914351848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45938.362914351848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45938.362914351848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45938.362914351848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45938.362914351848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45938.362914351848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45938.362914351848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45938.362914351848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45938.362914351848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45938.362914351848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45938.362914351848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45938.362914351848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45938.362914351848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45938.362914351848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45938.362914351848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45938.362914351848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45938.362914351848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45938.362914351848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45938.362914351848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45938.362914351848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45938.362914351848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45938.362914351848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45938.362914351848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45938.362914351848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45938.362914351848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45938.362914351848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45938.362914351848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45938.362914351848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45938.362914351848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45938.362914351848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45938.362914351848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45938.362914351848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45938.362914351848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45938.362914351848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45938.362914351848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45938.362914351848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45938.362914351848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45938.362914351848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45938.362914351848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45938.362914351848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45938.362914351848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45938.362914351848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45938.362914351848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45938.362914351848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45938.362914351848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45938.362914351848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45938.362914351848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45938.362914351848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45938.362914351848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45938.362914351848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45938.362914351848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45938.362914351848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45938.362914351848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45938.362914351848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45938.362914351848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45938.362914351848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45938.362914351848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45938.362914351848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45938.362914351848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45938.362914351848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45938.362914351848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45938.362914351848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45938.362914351848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45938.362914351848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45938.362914351848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45938.362914351848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45938.362914351848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45938.362914351848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45938.362914351848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45938.362914351848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45938.362914351848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45938.362914351848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45938.362914351848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45938.362914351848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45938.362914351848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45938.362914351848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45938.362914351848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45938.362914351848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45938.362914351848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45938.362914351848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45938.362914351848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45938.362914351848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45938.362914351848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45938.362914351848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45938.362914351848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45938.362914351848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45938.362914351848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45938.362914351848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45938.362914351848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45938.362914351848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45938.362914351848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45938.362914351848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45938.362914351848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45938.362914351848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45938.362914351848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45938.362914351848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45938.362914351848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45938.362914351848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45938.362914351848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45938.362914351848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45938.362914351848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45938.362914351848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45938.362914351848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45938.362914351848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45938.362914351848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45938.362914351848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45938.362914351848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45938.362914351848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45938.362914351848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45938.362914351848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45938.362914351848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45938.362914351848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45938.362914351848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45938.362914351848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45938.362914351848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45938.362914351848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45938.362914351848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45938.362914351848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45938.362914351848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45938.362914351848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45938.362914351848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45938.362914351848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45938.362914351848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45938.362914351848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45938.362914351848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45938.362914351848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45938.362914351848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45938.362914351848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45938.362914351848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45938.362914351848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45938.362914351848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45938.362914351848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45938.362914351848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45938.362914351848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45938.362914351848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45938.362914351848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45938.362914351848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45938.362914351848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45938.362914351848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45938.362914351848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45938.362914351848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45938.362914351848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45938.362914351848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45938.362914351848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45938.362914351848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45938.362914351848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45938.362914351848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45938.362914351848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45938.362914351848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45938.362914351848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45938.362914351848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45938.362914351848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45938.362914351848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45938.362914351848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45938.362914351848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45938.362914351848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45938.362914351848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45938.362914351848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45938.362914351848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45938.362914351848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45938.362914351848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45938.362914351848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45938.362914351848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45938.362914351848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45938.362914351848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45938.362914351848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45938.362914351848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45938.362914351848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45938.362914351848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45938.362914351848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45938.362914351848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45938.362914351848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45938.362914351848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45938.362914351848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45938.362914351848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45938.362914351848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45938.362914351848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45938.362914351848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45938.362914351848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2.4789351846266072E-2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45938.362914351848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45938.362914351848</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45938.362914351848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45938.362914351848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45938.362914351848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45938.362914351848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45938.362914351848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45938.362914351848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45938.362914351848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45938.362914351848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45938.362914351848</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45938.362914351848</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45938.362914351848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45938.362914351848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45938.362914351848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45938.362914351848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45938.362914351848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45938.362914351848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45938.362914351848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45938.362914351848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45938.362914351848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45938.362914351848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45938.362914351848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45938.362914351848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45938.362914351848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45938.362914351848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45938.362914351848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45938.362914351848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45938.362914351848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45938.362914351848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45938.362914351848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45938.362914351848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45938.362914351848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45938.362914351848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45938.362914351848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45938.362914351848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45938.362914351848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45938.362914351848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45938.362914351848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45938.362914351848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45938.362914351848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45938.362914351848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45938.362914351848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45938.362914351848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45938.362914351848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45938.362914351848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45938.362914351848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45938.362914351848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45938.362914351848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45938.362914351848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45938.362914351848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45938.362914351848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45938.362914351848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45938.362914351848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45938.362914351848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45938.362914351848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45938.362914351848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45938.362914351848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45938.362914351848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45938.362914351848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45938.362914351848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45938.362914351848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45938.362914351848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45938.362914351848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45938.362914351848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45938.362914351848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45938.362914351848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45938.362914351848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45938.362914351848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45938.362914351848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45938.362914351848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45938.362914351848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45938.362914351848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45938.362914351848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45938.362914351848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45938.362914351848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45938.362914351848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45938.362914351848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45938.362914351848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45938.362914351848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45938.362914351848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45938.362914351848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45938.362914351848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45938.362914351848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45938.362914351848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45938.362914351848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45938.362914351848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45938.362914351848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45938.362914351848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45938.362914351848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45938.362914351848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45938.362914351848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45938.362914351848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45938.362914351848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45938.362914351848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45938.362914351848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45938.362914351848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45938.362914351848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45938.362914351848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45938.362914351848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45938.362914351848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45938.362914351848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45938.362914351848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45938.362914351848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45938.362914351848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45938.362914351848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45938.362914351848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45938.362914351848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45938.362914351848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45938.362914351848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45938.362914351848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45938.362914351848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45938.362914351848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45938.362914351848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45938.362914351848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45938.362914351848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45938.362914351848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45938.362914351848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45938.362914351848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45938.362914351848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45938.362914351848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45938.362914351848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45938.362914351848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45938.362914351848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45938.362914351848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45938.362914351848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45938.362914351848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45938.362914351848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45938.362914351848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45938.362914351848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45938.362914351848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45938.362914351848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45938.362914351848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45938.362914351848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45938.362914351848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45938.362914351848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45938.362914351848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45938.362914351848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45938.362914351848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45938.362914351848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45938.362914351848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45938.362914351848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45938.362914351848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45938.362914351848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45938.362914351848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45938.362914351848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45938.362914351848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45938.362914351848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45938.362914351848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45938.362914351848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45938.362914351848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45938.362914351848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45938.362914351848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45938.362914351848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45938.362914351848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45938.362914351848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45938.362914351848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45938.362914351848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45938.362914351848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45938.362914351848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45938.362914351848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45938.362914351848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45938.362914351848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45938.362914351848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45938.362914351848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45938.362914351848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45938.362914351848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45938.362914351848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45938.362914351848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45938.362914351848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45938.362914351848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45938.362914351848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45938.362914351848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45938.362914351848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45938.362914351848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45938.362914351848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45938.362914351848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45938.362914351848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45938.362914351848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45938.362914351848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45938.362914351848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45938.362914351848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45938.362914351848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45938.362914351848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45938.362914351848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45938.362914351848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45938.362914351848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45938.362914351848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45938.362914351848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45938.362914351848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45938.362914351848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45938.362914351848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45938.362914351848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45938.362914351848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45938.362914351848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45938.362914351848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45938.362914351848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45938.362914351848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45938.362914351848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45938.362914351848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45938.362914351848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45938.362914351848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45938.362914351848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45938.362914351848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45938.362914351848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45938.362914351848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45938.362914351848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45938.362914351848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45938.362914351848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45938.362914351848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45938.362914351848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45938.362914351848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45938.362914351848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45938.362914351848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45938.362914351848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45938.362914351848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45938.362914351848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45938.362914351848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45938.362914351848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45938.362914351848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45938.362914351848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45938.362914351848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45938.362914351848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45938.362914351848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45938.362914351848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45938.362914351848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45938.362914351848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45938.362914351848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45938.362914351848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45938.362914351848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45938.362914351848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45938.362914351848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45938.362914351848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45938.362914351848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45938.362914351848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45938.362914351848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45938.362914351848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45938.362914351848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45938.362914351848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45938.362914351848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45938.362914351848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45938.362914351848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45938.362914351848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45938.362914351848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45938.362914351848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45938.362914351848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45938.362914351848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45938.362914351848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45938.362914351848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45938.362914351848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45938.362914351848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45938.362914351848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45938.362914351848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45938.362914351848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45938.362914351848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45938.362914351848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45938.362914351848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45938.362914351848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45938.362914351848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45938.362914351848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45938.362914351848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45938.362914351848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45938.362914351848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45938.362914351848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45938.362914351848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45938.362914351848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45938.362914351848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45938.362914351848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45938.362914351848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45938.362914351848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45938.362914351848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45938.362914351848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45938.362914351848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45938.362914351848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45938.362914351848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45938.362914351848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45938.362914351848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45938.362914351848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45938.362914351848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45938.362914351848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45938.362914351848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45938.362914351848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45938.362914351848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45938.362914351848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45938.362914351848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45938.362914351848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45938.362914351848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45938.362914351848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45938.362914351848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45938.362914351848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45938.362914351848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45938.362914351848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45938.362914351848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45938.362914351848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45938.362914351848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45938.362914351848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45938.362914351848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45938.362914351848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45938.362914351848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45938.362914351848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45938.362914351848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45938.362914351848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45938.362914351848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45938.362914351848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45938.362914351848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45938.362914351848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45938.362914351848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45938.362914351848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45938.362914351848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45938.362914351848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45938.362914351848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45938.362914351848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45938.362914351848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45938.362914351848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45938.362914351848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45938.362914351848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45938.362914351848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45938.362914351848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45938.362914351848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45938.362914351848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45938.362914351848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45938.362914351848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45938.362914351848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45938.362914351848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45938.362914351848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45938.362914351848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45938.362914351848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45938.362914351848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45938.362914351848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45938.362914351848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45938.362914351848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45938.362914351848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45938.362914351848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45938.362914351848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45938.362914351848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45938.362914351848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45938.362914351848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45938.362914351848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45938.362914351848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45938.362914351848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45938.362914351848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45938.362914351848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45938.362914351848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45938.362914351848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45938.362914351848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45938.362914351848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45938.362914351848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45938.362914351848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45938.362914351848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45938.362914351848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45938.362914351848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45938.362914351848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45938.362914351848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45938.362914351848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45938.362914351848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45938.362914351848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45938.362914351848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45938.362914351848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45938.362914351848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45938.362914351848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45938.362914351848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45938.362914351848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45938.362914351848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45938.362914351848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45938.362914351848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45938.362914351848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45938.362914351848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45938.362914351848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45938.362914351848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45938.362914351848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45938.362914351848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45938.362914351848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45938.362914351848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45938.362914351848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45938.362914351848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45938.362914351848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45938.362914351848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45938.362914351848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45938.362914351848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45938.362914351848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45938.362914351848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45938.362914351848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45938.362914351848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45938.362914351848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45938.362914351848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45938.362914351848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45938.362914351848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45938.362914351848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45938.362914351848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45938.362914351848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45938.362914351848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45938.362914351848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45938.362914351848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45938.362914351848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45938.362914351848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45938.362914351848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45938.362914351848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45938.362914351848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45938.362914351848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45938.362914351848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45938.362914351848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45938.362914351848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45938.362914351848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45938.362914351848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45938.362914351848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45938.362914351848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45938.362914351848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45938.362914351848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45938.362914351848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45938.362914351848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45938.362914351848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45938.362914351848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45938.362914351848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45938.362914351848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45938.362914351848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45938.362914351848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45938.362914351848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45938.362914351848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45938.362914351848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45938.362914351848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45938.362914351848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45938.362914351848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45938.362914351848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45938.362914351848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45938.362914351848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45938.362914351848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45938.362914351848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45938.362914351848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45938.362914351848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45938.362914351848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45938.362914351848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45938.362914351848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45938.362914351848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45938.362914351848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45938.362914351848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45938.362914351848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45938.362914351848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45938.362914351848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45938.362914351848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45938.362914351848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45938.362914351848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45938.362914351848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45938.362914351848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45938.362914351848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45938.362914351848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45938.362914351848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45938.362914351848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45938.362914351848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45938.362914351848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45938.362914351848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45938.362914351848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45938.362914351848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45938.362914351848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45938.362914351848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45938.362914351848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45938.362914351848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45938.362914351848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45938.362914351848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45938.362914351848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45938.362914351848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45938.362914351848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45938.362914351848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45938.362914351848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45938.362914351848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45938.362914351848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45938.362914351848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45938.362914351848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45938.362914351848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45938.362914351848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45938.362914351848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45938.362914351848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45938.362914351848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45938.362914351848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45938.362914351848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45938.362914351848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45938.362914351848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45938.362914351848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45938.362914351848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45938.362914351848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45938.362914351848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45938.362914351848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45938.362914351848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45938.362914351848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45938.362914351848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45938.362914351848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45938.362914351848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45938.362914351848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45938.362914351848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45938.362914351848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45938.362914351848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45938.362914351848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45938.362914351848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45938.362914351848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45938.362914351848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45938.362914351848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45938.362914351848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45938.362914351848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45938.362914351848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45938.362914351848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45938.362914351848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45938.362914351848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45938.362914351848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45938.362914351848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45938.362914351848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45938.362914351848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45938.362914351848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45938.362914351848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45938.362914351848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45938.362914351848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45938.362914351848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45938.362914351848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45938.362914351848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45938.362914351848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45938.362914351848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45938.362914351848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45938.362914351848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45938.362914351848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45938.362914351848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45938.362914351848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45938.362914351848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45938.362914351848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45938.362914351848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45938.362914351848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45938.362914351848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45938.362914351848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45938.362914351848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45938.362914351848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45938.362914351848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45938.362914351848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45938.362914351848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45938.362914351848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45938.362914351848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45938.362914351848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45938.362914351848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45938.362914351848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45938.362914351848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45938.362914351848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45938.362914351848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45938.362914351848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45938.362914351848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45938.362914351848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45938.362914351848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45938.362914351848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45938.362914351848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45938.362914351848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45938.362914351848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45938.362914351848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45938.362914351848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45938.362914351848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45938.362914351848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45938.362914351848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45938.362914351848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45938.362914351848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45938.362914351848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45938.362914351848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45938.362914351848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45938.362914351848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45938.362914351848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45938.362914351848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45938.362914351848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45938.362914351848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45938.362914351848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45938.362914351848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45938.362914351848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45938.362914351848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45938.362914351848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45938.362914351848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45938.362914351848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45938.362914351848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45938.362914351848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45938.362914351848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45938.362914351848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45938.362914351848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45938.362914351848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45938.362914351848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45938.362914351848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45938.362914351848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45938.362914351848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45938.362914351848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45938.362914351848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45938.362914351848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45938.362914351848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45938.362914351848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45938.362914351848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45938.362914351848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45938.362914351848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45938.362914351848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45938.362914351848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45938.362914351848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45938.362914351848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45938.362914351848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45938.362914351848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45938.362914351848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45938.362914351848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45938.362914351848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45938.362914351848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45938.362914351848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45938.362914351848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45938.362914351848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45938.362914351848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45938.362914351848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45938.362914351848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45938.362914351848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45938.362914351848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45938.362914351848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45938.362914351848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45938.362914351848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45938.362914351848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45938.362914351848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45938.362914351848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45938.362914351848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45938.362914351848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45938.362914351848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45938.362914351848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45938.362914351848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45938.362914351848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45938.362914351848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45938.362914351848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45938.362914351848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45938.362914351848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45938.362914351848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45938.362914351848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45938.362914351848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45938.362914351848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45938.362914351848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45938.362914351848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45938.362914351848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45938.362914351848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45938.362914351848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45938.362914351848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45938.362914351848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45938.362914351848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45938.362914351848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45938.362914351848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45938.362914351848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45938.362914351848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45938.362914351848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45938.362914351848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45938.362914351848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45938.362914351848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45938.362914351848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45938.362914351848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45938.362914351848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45938.362914351848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45938.362914351848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45938.362914351848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45938.362914351848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45938.362914351848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45938.362914351848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45938.362914351848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45938.362914351848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45938.362914351848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45938.362914351848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45938.362914351848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45938.362914351848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45938.362914351848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45938.362914351848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45938.362914351848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45938.362914351848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45938.362914351848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45938.362914351848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45938.362914351848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45938.362914351848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45938.362914351848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45938.362914351848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45938.362914351848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45938.362914351848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45938.362914351848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45938.362914351848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45938.362914351848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45938.362914351848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45938.362914351848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45938.362914351848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45938.362914351848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45938.362914351848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45938.362914351848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45938.362914351848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45938.362914351848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45938.362914351848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45938.362914351848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45938.362914351848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45938.362914351848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45938.362914351848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45938.362914351848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45938.362914351848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45938.362914351848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45938.362914351848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45938.362914351848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45938.362914351848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45938.362914351848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45938.362914351848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45938.362914351848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45938.362914351848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45938.362914351848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45938.362914351848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45938.362914351848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45938.362914351848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45938.362914351848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45938.362914351848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45938.362914351848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45938.362914351848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45938.362914351848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45938.362914351848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45938.362914351848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45938.362914351848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45938.362914351848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45938.362914351848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45938.362914351848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45938.362914351848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45938.362914351848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45938.362914351848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45938.362914351848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45938.362914351848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45938.362914351848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45938.362914351848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45938.362914351848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45938.362914351848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45938.362914351848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45938.362914351848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45938.362914351848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45938.362914351848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45938.362914351848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45938.362914351848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45938.362914351848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45938.362914351848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45938.362914351848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45938.362914351848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45938.362914351848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45938.362914351848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45938.362914351848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45938.362914351848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45938.362914351848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45938.362914351848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45938.362914351848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45938.362914351848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45938.362914351848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45938.362914351848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45938.362914351848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45938.362914351848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45938.362914351848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45938.362914351848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45938.362914351848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45938.362914351848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45938.362914351848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45938.362914351848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45938.362914351848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45938.362914351848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45938.362914351848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45938.362914351848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45938.362914351848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45938.362914351848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45938.362914351848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45938.362914351848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45938.362914351848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45938.362914351848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45938.362914351848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45938.362914351848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45938.362914351848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45938.362914351848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45938.362914351848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45938.362914351848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45938.362914351848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45938.362914351848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45938.362914351848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45938.362914351848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45938.362914351848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45938.362914351848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45938.362914351848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45938.362914351848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45938.362914351848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45938.362914351848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45938.362914351848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45938.362914351848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45938.362914351848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45938.362914351848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45938.362914351848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45938.362914351848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45938.362914351848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45938.362914351848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45938.362914351848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45938.362914351848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45938.362914351848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45938.362914351848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45938.362914351848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45938.362914351848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45938.362914351848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45938.362914351848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45938.362914351848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45938.362914351848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45938.362914351848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45938.362914351848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45938.362914351848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45938.362914351848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45938.362914351848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45938.362914351848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45938.362914351848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45938.362914351848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45938.362914351848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45938.362914351848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45938.362914351848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45938.362914351848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45938.362914351848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45938.362914351848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45938.362914351848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45938.362914351848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45938.362914351848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45938.362914351848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45938.362914351848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45938.362914351848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45938.362914351848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45938.362914351848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45938.362914351848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45938.362914351848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45938.362914351848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45938.362914351848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45938.362914351848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45938.362914351848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45938.362914351848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45938.362914351848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45938.362914351848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45938.362914351848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45938.362914351848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45938.362914351848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45938.362914351848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45938.362914351848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45938.362914351848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45938.362914351848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45938.362914351848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45938.362914351848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45938.362914351848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45938.362914351848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45938.362914351848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45938.362914351848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45938.362914351848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45938.362914351848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45938.362914351848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45938.362914351848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45938.362914351848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45938.362914351848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45938.362914351848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45938.362914351848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45938.362914351848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45938.362914351848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45938.362914351848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45938.362914351848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45938.362914351848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45938.362914351848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45938.362914351848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45938.362914351848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45938.362914351848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45938.362914351848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45938.362914351848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45938.362914351848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45938.362914351848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45938.362914351848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45938.362914351848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45938.362914351848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45938.362914351848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45938.362914351848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45938.362914351848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45938.362914351848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45938.362914351848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45938.362914351848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45938.362914351848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45938.362914351848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45938.362914351848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45938.362914351848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45938.362914351848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45938.362914351848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45938.362914351848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45938.362914351848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45938.362914351848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45938.362914351848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45938.362914351848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45938.362914351848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45938.362914351848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45938.362914351848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45938.362914351848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45938.362914351848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45938.362914351848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45938.362914351848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45938.362914351848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45938.362914351848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45938.362914351848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45938.362914351848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45938.362914351848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45938.362914351848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45938.362914351848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45938.362914351848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45938.362914351848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45938.362914351848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45938.362914351848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45938.362914351848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45938.362914351848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45938.362914351848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45938.362914351848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45938.362914351848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45938.362914351848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45938.362914351848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45938.362914351848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45938.362914351848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45938.362914351848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45938.362914351848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45938.362914351848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45938.362914351848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45938.362914351848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45938.362914351848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45938.362914351848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45938.362914351848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45938.362914351848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45938.362914351848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45938.362914351848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45938.362914351848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45938.362914351848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45938.362914351848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45938.362914351848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45938.362914351848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45938.362914351848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45938.362914351848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45938.362914351848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45938.362914351848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45938.362914351848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45938.362914351848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45938.362914351848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45938.362914351848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45938.362914351848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45938.362914351848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45938.362914351848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45938.362914351848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45938.362914351848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45938.362914351848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45938.362914351848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45938.362914351848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45938.362914351848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45938.362914351848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45938.362914351848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45938.362914351848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45938.362914351848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45938.362914351848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45938.362914351848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45938.362914351848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45938.362914351848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45938.362914351848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45938.362914351848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45938.362914351848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45938.362914351848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45938.362914351848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45938.362914351848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45938.362914351848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45938.362914351848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45938.362914351848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45938.362914351848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45938.362914351848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45938.362914351848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45938.362914351848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45938.362914351848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45938.362914351848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45938.362914351848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45938.362914351848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45938.362914351848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45938.362914351848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45938.362914351848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45938.362914351848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45938.362914351848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45938.362914351848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45938.362914351848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45938.362914351848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45938.362914351848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45938.362914351848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45938.362914351848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45938.362914351848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45938.362914351848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45938.362914351848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45938.362914351848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45938.362914351848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45938.362914351848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45938.362914351848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45938.362914351848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45938.362914351848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45938.362914351848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45938.362914351848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45938.362914351848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45938.362914351848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45938.362914351848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45938.362914351848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45938.362914351848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45938.362914351848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45938.362914351848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45938.362914351848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45938.362914351848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45938.362914351848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45938.362914351848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45938.362914351848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45938.362914351848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45938.362914351848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45938.362914351848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45938.362914351848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45938.362914351848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45938.362914351848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45938.362914351848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45938.362914351848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45938.362914351848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45938.362914351848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45938.362914351848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45938.362914351848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45938.362914351848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45938.362914351848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45938.362914351848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45938.362914351848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45938.362914351848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45938.362914351848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45938.362914351848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45938.362914351848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45938.362914351848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45938.362914351848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45938.362914351848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45938.362914351848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45938.362914351848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45938.362914351848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45938.362914351848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45938.362914351848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45938.362914351848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45938.362914351848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45938.362914351848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45938.362914351848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45938.362914351848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45938.362914351848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45938.362914351848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45938.362914351848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45938.362914351848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45938.362914351848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45938.362914351848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45938.362914351848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45938.362914351848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45938.362914351848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45938.362914351848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45938.362914351848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45938.362914351848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45938.362914351848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45938.362914351848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45938.362914351848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45938.362914351848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45938.362914351848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45938.362914351848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45938.362914351848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45938.362914351848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45938.362914351848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45938.362914351848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45938.362914351848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45938.362914351848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45938.362914351848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45938.362914351848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45938.362914351848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45938.362914351848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45938.362914351848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45938.362914351848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45938.362914351848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45938.362914351848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45938.362914351848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45938.362914351848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45938.362914351848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45938.362914351848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45938.362914351848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45938.362914351848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45938.362914351848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45938.362914351848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45938.362914351848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45938.362914351848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45938.362914351848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45938.362914351848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45938.362914351848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45938.362914351848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45938.362914351848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45938.362914351848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45938.362914351848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45938.362914351848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45938.362914351848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45938.362914351848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45938.362914351848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45938.362914351848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45938.362914351848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45938.362914351848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45938.362914351848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45938.362914351848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45938.362914351848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45938.362914351848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45938.362914351848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45938.362914351848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45938.362914351848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45938.362914351848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45938.362914351848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45938.362914351848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45938.362914351848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45938.362914351848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45938.362914351848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45938.362914351848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45938.362914351848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45938.362914351848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45938.362914351848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45938.362914351848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45938.362914351848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45938.362914351848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45938.362914351848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45938.362914351848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45938.362914351848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45938.362914351848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45938.362914351848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45938.362914351848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45938.362914351848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45938.362914351848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45938.362914351848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45938.362914351848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45938.362914351848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45938.362914351848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45938.362914351848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45938.362914351848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45938.362914351848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45938.362914351848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45938.362914351848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45938.362914351848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45938.362914351848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45938.362914351848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45938.362914351848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45938.362914351848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45938.362914351848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45938.362914351848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45938.362914351848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45938.362914351848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45938.362914351848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45938.362914351848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45938.362914351848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45938.362914351848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45938.362914351848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45938.362914351848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45938.362914351848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45938.362914351848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45938.362914351848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45938.362914351848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45938.362914351848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45938.362914351848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45938.362914351848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45938.362914351848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45938.362914351848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45938.362914351848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45938.362914351848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45938.362914351848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45938.362914351848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45938.362914351848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45938.362914351848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45938.362914351848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45938.362914351848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45938.362914351848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45938.362914351848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45938.362914351848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45938.362914351848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45938.362914351848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45938.362914351848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45938.362914351848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45938.362914351848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45938.362914351848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45938.362914351848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45938.362914351848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45938.362914351848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45938.362914351848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45938.362914351848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45938.362914351848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45938.362914351848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45938.362914351848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45938.362914351848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45938.362914351848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45938.362914351848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45938.362914351848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45938.362914351848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45938.362914351848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45938.362914351848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45938.362914351848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45938.362914351848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45938.362914351848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45938.362914351848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45938.362914351848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45938.362914351848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45938.362914351848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45938.362914351848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45938.362914351848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45938.362914351848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45938.362914351848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45938.362914351848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45938.362914351848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45938.362914351848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45938.362914351848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45938.362914351848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45938.362914351848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45938.362914351848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45938.362914351848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45938.362914351848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45938.362914351848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45938.362914351848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234.88219675925211</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0.68448842591897119</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0.46731249999720603</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45938.362914351848</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0.22541435185121372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134"/>
      <c r="E7" s="135"/>
      <c r="F7" s="136"/>
      <c r="G7" s="137">
        <f ca="1">IFERROR(NOW()-F7,"")</f>
        <v>45938.362914351848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45938.362914351848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45938.362914351848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45938.362914351848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45938.362914351848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45938.362914351848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45938.362914351848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45938.362914351848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45938.362914351848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45938.362914351848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45938.362914351848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45938.362914351848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8">
        <f ca="1">IFERROR(NOW()-F19,"")</f>
        <v>45938.362914351848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45938.362914351848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45938.362914351848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45938.362914351848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45938.362914351848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45938.362914351848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45938.362914351848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45938.362914351848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45938.362914351848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45938.362914351848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45938.362914351848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45938.362914351848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45938.362914351848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45938.362914351848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45938.362914351848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45938.362914351848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45938.362914351848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45938.362914351848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45938.362914351848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45938.362914351848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45938.362914351848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45938.362914351848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45938.362914351848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45938.362914351848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45938.362914351848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45938.362914351848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45938.362914351848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45938.362914351848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45938.362914351848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45938.362914351848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45938.362914351848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45938.362914351848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45938.362914351848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45938.362914351848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45938.362914351848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45938.362914351848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45938.362914351848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45938.362914351848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45938.362914351848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45938.362914351848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45938.362914351848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45938.362914351848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45938.362914351848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45938.362914351848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45938.362914351848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45938.362914351848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45938.362914351848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45938.362914351848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45938.362914351848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45938.362914351848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45938.362914351848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45938.362914351848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45938.362914351848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45938.362914351848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45938.362914351848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45938.362914351848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45938.362914351848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45938.362914351848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45938.362914351848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45938.362914351848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45938.362914351848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45938.362914351848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45938.362914351848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45938.362914351848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45938.362914351848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45938.362914351848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45938.362914351848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45938.362914351848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45938.362914351848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45938.362914351848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45938.362914351848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45938.362914351848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45938.362914351848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45938.362914351848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45938.362914351848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45938.362914351848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45938.362914351848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45938.362914351848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45938.362914351848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45938.362914351848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45938.362914351848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45938.362914351848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45938.362914351848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45938.362914351848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45938.362914351848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45938.362914351848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45938.362914351848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45938.362914351848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45938.362914351848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45938.362914351848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45938.362914351848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45938.362914351848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45938.362914351848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45938.362914351848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45938.362914351848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45938.362914351848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45938.362914351848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45938.362914351848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45938.362914351848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45938.362914351848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45938.362914351848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45938.362914351848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45938.362914351848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45938.362914351848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45938.362914351848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45938.362914351848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45938.362914351848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45938.362914351848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45938.362914351848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45938.362914351848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45938.362914351848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45938.362914351848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45938.362914351848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45938.362914351848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45938.362914351848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45938.362914351848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45938.362914351848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45938.362914351848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45938.362914351848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45938.362914351848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45938.362914351848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45938.362914351848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45938.362914351848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45938.362914351848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45938.362914351848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45938.362914351848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45938.362914351848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45938.362914351848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45938.362914351848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45938.362914351848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45938.362914351848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45938.362914351848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45938.362914351848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45938.362914351848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45938.362914351848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45938.362914351848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45938.362914351848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45938.362914351848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45938.362914351848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45938.362914351848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45938.362914351848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45938.362914351848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45938.362914351848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45938.362914351848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45938.362914351848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45938.362914351848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45938.362914351848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45938.362914351848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45938.362914351848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45938.362914351848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45938.362914351848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45938.362914351848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45938.362914351848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45938.362914351848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45938.362914351848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45938.362914351848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45938.362914351848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45938.362914351848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45938.362914351848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45938.362914351848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45938.362914351848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45938.362914351848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45938.362914351848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45938.362914351848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45938.362914351848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45938.362914351848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45938.362914351848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45938.362914351848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45938.362914351848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45938.362914351848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45938.362914351848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45938.362914351848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45938.362914351848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45938.362914351848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45938.362914351848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45938.362914351848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45938.362914351848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45938.362914351848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45938.362914351848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45938.362914351848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45938.362914351848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45938.362914351848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45938.362914351848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45938.362914351848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45938.362914351848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45938.362914351848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45938.362914351848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45938.362914351848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45938.362914351848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45938.362914351848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45938.362914351848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45938.362914351848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45938.362914351848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45938.362914351848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45938.362914351848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45938.362914351848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45938.362914351848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45938.362914351848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45938.362914351848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45938.362914351848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45938.362914351848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45938.362914351848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45938.362914351848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45938.362914351848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45938.362914351848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45938.362914351848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45938.362914351848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45938.362914351848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45938.362914351848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45938.362914351848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45938.362914351848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45938.362914351848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45938.362914351848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45938.362914351848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45938.362914351848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45938.362914351848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45938.362914351848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45938.362914351848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45938.362914351848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45938.362914351848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45938.362914351848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45938.362914351848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45938.362914351848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45938.362914351848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45938.362914351848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45938.362914351848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45938.362914351848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45938.362914351848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45938.362914351848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45938.362914351848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45938.362914351848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45938.362914351848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45938.362914351848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45938.362914351848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45938.362914351848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45938.362914351848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45938.362914351848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45938.362914351848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45938.362914351848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45938.362914351848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45938.362914351848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45938.362914351848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45938.362914351848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45938.362914351848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45938.362914351848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45938.362914351848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45938.362914351848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45938.362914351848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45938.362914351848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45938.362914351848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45938.362914351848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45938.362914351848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45938.362914351848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45938.362914351848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45938.362914351848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45938.362914351848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45938.362914351848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45938.362914351848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45938.362914351848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45938.362914351848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45938.362914351848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45938.362914351848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45938.362914351848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45938.362914351848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45938.362914351848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45938.362914351848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45938.362914351848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45938.362914351848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45938.362914351848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45938.362914351848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45938.362914351848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45938.362914351848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45938.362914351848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45938.362914351848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45938.362914351848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45938.362914351848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45938.362914351848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45938.362914351848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45938.362914351848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45938.362914351848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45938.362914351848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45938.362914351848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45938.362914351848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45938.362914351848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45938.362914351848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45938.362914351848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45938.362914351848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45938.362914351848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45938.362914351848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45938.362914351848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45938.362914351848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45938.362914351848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45938.362914351848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45938.362914351848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45938.362914351848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45938.362914351848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45938.362914351848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45938.362914351848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45938.362914351848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45938.362914351848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45938.362914351848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45938.362914351848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45938.362914351848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45938.362914351848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45938.362914351848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45938.362914351848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45938.362914351848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45938.362914351848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45938.362914351848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45938.362914351848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45938.362914351848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45938.362914351848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45938.362914351848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45938.362914351848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45938.362914351848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45938.362914351848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45938.362914351848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45938.362914351848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45938.362914351848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45938.362914351848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45938.362914351848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45938.362914351848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45938.362914351848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45938.362914351848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45938.362914351848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45938.362914351848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45938.362914351848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45938.362914351848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45938.362914351848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45938.362914351848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45938.362914351848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45938.362914351848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45938.362914351848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45938.362914351848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45938.362914351848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45938.362914351848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45938.362914351848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45938.362914351848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45938.362914351848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45938.362914351848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45938.362914351848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45938.362914351848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45938.362914351848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45938.362914351848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45938.362914351848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45938.362914351848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45938.362914351848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45938.362914351848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45938.362914351848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45938.362914351848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45938.362914351848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45938.362914351848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45938.362914351848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45938.362914351848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45938.362914351848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45938.362914351848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45938.362914351848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45938.362914351848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45938.362914351848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45938.362914351848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45938.362914351848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45938.362914351848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45938.362914351848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45938.362914351848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45938.362914351848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45938.362914351848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45938.362914351848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45938.362914351848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45938.362914351848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45938.362914351848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45938.362914351848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45938.362914351848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45938.362914351848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45938.362914351848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45938.362914351848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45938.362914351848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45938.362914351848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45938.362914351848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45938.362914351848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45938.362914351848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45938.362914351848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45938.362914351848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45938.362914351848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45938.362914351848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45938.362914351848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45938.362914351848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45938.362914351848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45938.362914351848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45938.362914351848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45938.362914351848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45938.362914351848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45938.362914351848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45938.362914351848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45938.362914351848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45938.362914351848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45938.362914351848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45938.362914351848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45938.362914351848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45938.362914351848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45938.362914351848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45938.362914351848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45938.362914351848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45938.362914351848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45938.362914351848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45938.362914351848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45938.362914351848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45938.362914351848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45938.362914351848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45938.362914351848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45938.362914351848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45938.362914351848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45938.362914351848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45938.362914351848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45938.362914351848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45938.362914351848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45938.362914351848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45938.362914351848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45938.362914351848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45938.362914351848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45938.362914351848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45938.362914351848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45938.362914351848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45938.362914351848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45938.362914351848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45938.362914351848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45938.362914351848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45938.362914351848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45938.362914351848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45938.362914351848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45938.362914351848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45938.362914351848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45938.362914351848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45938.362914351848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45938.362914351848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45938.362914351848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45938.362914351848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45938.362914351848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45938.362914351848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45938.362914351848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45938.362914351848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45938.362914351848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45938.362914351848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45938.362914351848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45938.362914351848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45938.362914351848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45938.362914351848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45938.362914351848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45938.362914351848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45938.362914351848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45938.362914351848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45938.362914351848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45938.362914351848</v>
      </c>
      <c r="H470" s="136"/>
      <c r="I470" s="132" t="str">
        <f>IFERROR(VLOOKUP(D470,DB!A:F,6,0),"")</f>
        <v/>
      </c>
      <c r="J470" s="132" t="str">
        <f>IFERROR(VLOOKUP(D470,DB!A:G,7,0),"")</f>
        <v/>
      </c>
      <c r="K470" s="139"/>
      <c r="L470" s="134" t="str">
        <f>IFERROR(VLOOKUP(D470,DB!A:I,9,0),"")</f>
        <v/>
      </c>
    </row>
    <row r="471" spans="1:12" ht="15" customHeight="1">
      <c r="A471" s="140"/>
      <c r="B471" s="140" t="str">
        <f>IFERROR(VLOOKUP(D471,DB!A:K,11,0),"")</f>
        <v/>
      </c>
      <c r="C471" s="141"/>
      <c r="D471" s="142"/>
      <c r="E471" s="143"/>
      <c r="F471" s="144"/>
      <c r="G471" s="145">
        <f ca="1">IFERROR(NOW()-F471,"")</f>
        <v>45938.362914351848</v>
      </c>
      <c r="H471" s="144"/>
      <c r="I471" s="140" t="str">
        <f>IFERROR(VLOOKUP(D471,DB!A:F,6,0),"")</f>
        <v/>
      </c>
      <c r="J471" s="140" t="str">
        <f>IFERROR(VLOOKUP(D471,DB!A:G,7,0),"")</f>
        <v/>
      </c>
      <c r="K471" s="146"/>
      <c r="L471" s="142"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46.530854166659992</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12.174037037031667</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0.51419907407398568</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0.37583101851487299</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0.21893287036800757</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45938.362914351848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45938.362914351848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45938.362914351848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45938.362914351848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45938.362914351848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45938.362914351848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45938.362914351848</v>
      </c>
      <c r="H13" s="38"/>
      <c r="I13" s="37" t="str">
        <f>IFERROR(VLOOKUP(D13,DB!A:F,6,0),"")</f>
        <v/>
      </c>
      <c r="J13" s="37" t="str">
        <f>IFERROR(VLOOKUP(D13,DB!A:G,7,0),"")</f>
        <v/>
      </c>
      <c r="K13" s="37"/>
      <c r="L13" s="37" t="str">
        <f>IFERROR(VLOOKUP(D13,DB!A:I,9,0),"")</f>
        <v/>
      </c>
      <c r="M13" s="128"/>
    </row>
    <row r="14" spans="1:13" ht="15">
      <c r="A14" s="84"/>
      <c r="B14" s="84" t="str">
        <f>IFERROR(VLOOKUP(D14,DB!A:K,11,0),"")</f>
        <v/>
      </c>
      <c r="C14" s="84"/>
      <c r="D14" s="84"/>
      <c r="E14" s="84"/>
      <c r="F14" s="126"/>
      <c r="G14" s="127">
        <f ca="1">IFERROR(NOW()-F14,"-")</f>
        <v>45938.362914351848</v>
      </c>
      <c r="H14" s="126"/>
      <c r="I14" s="84" t="str">
        <f>IFERROR(VLOOKUP(D14,DB!A:F,6,0),"")</f>
        <v/>
      </c>
      <c r="J14" s="84" t="str">
        <f>IFERROR(VLOOKUP(D14,DB!A:G,7,0),"")</f>
        <v/>
      </c>
      <c r="K14" s="84"/>
      <c r="L14" s="84" t="str">
        <f>IFERROR(VLOOKUP(D14,DB!A:I,9,0),"")</f>
        <v/>
      </c>
      <c r="M14" s="128"/>
    </row>
    <row r="15" spans="1:13" ht="15">
      <c r="A15" s="84"/>
      <c r="B15" s="84" t="str">
        <f>IFERROR(VLOOKUP(D15,DB!A:K,11,0),"")</f>
        <v/>
      </c>
      <c r="C15" s="84"/>
      <c r="D15" s="84"/>
      <c r="E15" s="84"/>
      <c r="F15" s="126"/>
      <c r="G15" s="127">
        <f ca="1">IFERROR(NOW()-F15,"-")</f>
        <v>45938.362914351848</v>
      </c>
      <c r="H15" s="126"/>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45938.362914351848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45938.362914351848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45938.362914351848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45938.362914351848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45938.362914351848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45938.362914351848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45938.362914351848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45938.362914351848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45938.362914351848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45938.362914351848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45938.362914351848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45938.362914351848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45938.362914351848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45938.362914351848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45938.362914351848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45938.362914351848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45938.362914351848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45938.362914351848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45938.362914351848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45938.362914351848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45938.362914351848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45938.362914351848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45938.362914351848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45938.362914351848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45938.362914351848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45938.362914351848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45938.362914351848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45938.362914351848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45938.362914351848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45938.362914351848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45938.362914351848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45938.362914351848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45938.362914351848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45938.362914351848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45938.362914351848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45938.362914351848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45938.362914351848</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6"/>
      <c r="G53" s="127">
        <f ca="1">IFERROR(NOW()-F53,"-")</f>
        <v>45938.362914351848</v>
      </c>
      <c r="H53" s="126"/>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45938.362914351848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45938.362914351848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45938.362914351848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45938.362914351848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45938.362914351848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45938.362914351848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45938.362914351848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45938.362914351848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45938.362914351848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45938.362914351848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45938.362914351848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45938.362914351848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45938.362914351848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45938.362914351848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45938.362914351848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45938.362914351848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45938.362914351848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45938.362914351848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45938.362914351848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45938.362914351848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45938.362914351848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45938.362914351848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45938.362914351848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45938.362914351848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45938.362914351848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45938.362914351848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45938.362914351848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45938.362914351848</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6"/>
      <c r="G82" s="127">
        <f ca="1">IFERROR(NOW()-F82,"-")</f>
        <v>45938.362914351848</v>
      </c>
      <c r="H82" s="126"/>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45938.362914351848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45938.362914351848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45938.362914351848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45938.362914351848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45938.362914351848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45938.362914351848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45938.362914351848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45938.362914351848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45938.362914351848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45938.362914351848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45938.362914351848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45938.362914351848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45938.362914351848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45938.362914351848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45938.362914351848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45938.362914351848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45938.362914351848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45938.362914351848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45938.362914351848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45938.362914351848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45938.362914351848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45938.362914351848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45938.362914351848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45938.362914351848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45938.362914351848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45938.362914351848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45938.362914351848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45938.362914351848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45938.362914351848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45938.362914351848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45938.362914351848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45938.362914351848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45938.362914351848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45938.362914351848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45938.362914351848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45938.362914351848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45938.362914351848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45938.362914351848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45938.362914351848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45938.362914351848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45938.362914351848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45938.362914351848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45938.362914351848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45938.362914351848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45938.362914351848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45938.362914351848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45938.362914351848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45938.362914351848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45938.362914351848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45938.362914351848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45938.362914351848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45938.362914351848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45938.362914351848</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6"/>
      <c r="G136" s="127">
        <f ca="1">IFERROR(NOW()-F136,"-")</f>
        <v>45938.362914351848</v>
      </c>
      <c r="H136" s="126"/>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tabSelected="1" workbookViewId="0">
      <selection activeCell="D9" sqref="D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11.590067129625822</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45938.362914351848</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4.4819421296269866</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3.4206689814745914</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0.5538865740672918</v>
      </c>
      <c r="H6" s="116">
        <v>45937.667847222219</v>
      </c>
      <c r="I6" s="112" t="str">
        <f>IFERROR(VLOOKUP(D6,DB!A:F,6,0),"")</f>
        <v>SCECO</v>
      </c>
      <c r="J6" s="112" t="str">
        <f>IFERROR(VLOOKUP(D6,DB!A:G,7,0),"")</f>
        <v>Weak</v>
      </c>
      <c r="K6" s="117" t="s">
        <v>39080</v>
      </c>
      <c r="L6" s="118" t="str">
        <f>IFERROR(VLOOKUP(D6,DB!A:I,9,0),"")</f>
        <v>Latis</v>
      </c>
    </row>
    <row r="7" spans="1:16383" ht="31.5" customHeight="1">
      <c r="A7" s="113" t="s">
        <v>39081</v>
      </c>
      <c r="B7" s="112" t="str">
        <f>IFERROR(VLOOKUP(D7,DB!A:K,11,0),"")</f>
        <v>R6</v>
      </c>
      <c r="C7" s="114">
        <v>1</v>
      </c>
      <c r="D7" s="112" t="s">
        <v>34597</v>
      </c>
      <c r="E7" s="115" t="s">
        <v>38964</v>
      </c>
      <c r="F7" s="116">
        <v>45938.35597222222</v>
      </c>
      <c r="G7" s="81">
        <f ca="1">IFERROR(NOW()-F7,"-")</f>
        <v>6.9421296284417622E-3</v>
      </c>
      <c r="H7" s="116">
        <v>45938.338101851848</v>
      </c>
      <c r="I7" s="112" t="str">
        <f>IFERROR(VLOOKUP(D7,DB!A:F,6,0),"")</f>
        <v>Generator-SG</v>
      </c>
      <c r="J7" s="112" t="str">
        <f>IFERROR(VLOOKUP(D7,DB!A:G,7,0),"")</f>
        <v>Vandalized</v>
      </c>
      <c r="K7" s="117" t="s">
        <v>39082</v>
      </c>
      <c r="L7" s="118" t="str">
        <f>IFERROR(VLOOKUP(D7,DB!A:I,9,0),"")</f>
        <v>Latis</v>
      </c>
    </row>
    <row r="8" spans="1:16383" ht="31.5" customHeight="1">
      <c r="A8" s="113" t="s">
        <v>39083</v>
      </c>
      <c r="B8" s="112" t="str">
        <f>IFERROR(VLOOKUP(D8,DB!A:K,11,0),"")</f>
        <v>R6</v>
      </c>
      <c r="C8" s="114">
        <v>1</v>
      </c>
      <c r="D8" s="112" t="s">
        <v>36888</v>
      </c>
      <c r="E8" s="115" t="s">
        <v>38964</v>
      </c>
      <c r="F8" s="116">
        <v>45938.341550925928</v>
      </c>
      <c r="G8" s="81">
        <f ca="1">IFERROR(NOW()-F8,"-")</f>
        <v>2.1363425919844303E-2</v>
      </c>
      <c r="H8" s="116">
        <v>45938.335810185185</v>
      </c>
      <c r="I8" s="112" t="str">
        <f>IFERROR(VLOOKUP(D8,DB!A:F,6,0),"")</f>
        <v>Generator-SG</v>
      </c>
      <c r="J8" s="112" t="str">
        <f>IFERROR(VLOOKUP(D8,DB!A:G,7,0),"")</f>
        <v>Vandalized</v>
      </c>
      <c r="K8" s="117" t="s">
        <v>39084</v>
      </c>
      <c r="L8" s="118" t="str">
        <f>IFERROR(VLOOKUP(D8,DB!A:I,9,0),"")</f>
        <v>Latis</v>
      </c>
    </row>
    <row r="9" spans="1:16383" ht="31.5" customHeight="1">
      <c r="A9" s="113"/>
      <c r="B9" s="112" t="str">
        <f>IFERROR(VLOOKUP(D9,DB!A:K,11,0),"")</f>
        <v/>
      </c>
      <c r="C9" s="114"/>
      <c r="D9" s="112"/>
      <c r="E9" s="115"/>
      <c r="F9" s="116"/>
      <c r="G9" s="81">
        <f ca="1">IFERROR(NOW()-F9,"-")</f>
        <v>45938.362914351848</v>
      </c>
      <c r="H9" s="116"/>
      <c r="I9" s="112" t="str">
        <f>IFERROR(VLOOKUP(D9,DB!A:F,6,0),"")</f>
        <v/>
      </c>
      <c r="J9" s="111"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45938.362914351848</v>
      </c>
      <c r="H10" s="116"/>
      <c r="I10" s="112" t="str">
        <f>IFERROR(VLOOKUP(D10,DB!A:F,6,0),"")</f>
        <v/>
      </c>
      <c r="J10" s="111"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45938.362914351848</v>
      </c>
      <c r="H11" s="116"/>
      <c r="I11" s="112" t="str">
        <f>IFERROR(VLOOKUP(D11,DB!A:F,6,0),"")</f>
        <v/>
      </c>
      <c r="J11" s="111"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45938.362914351848</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45938.362914351848</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45938.362914351848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45938.362914351848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45938.362914351848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45938.362914351848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45938.362914351848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45938.362914351848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45938.362914351848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45938.362914351848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45938.362914351848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45938.362914351848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45938.362914351848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45938.362914351848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45938.362914351848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45938.362914351848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45938.362914351848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45938.362914351848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45938.362914351848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45938.362914351848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45938.362914351848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45938.362914351848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45938.362914351848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45938.362914351848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45938.362914351848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45938.362914351848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45938.362914351848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45938.362914351848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45938.362914351848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45938.362914351848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45938.362914351848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45938.362914351848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45938.362914351848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45938.362914351848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45938.362914351848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45938.362914351848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45938.362914351848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45938.362914351848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45938.362914351848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45938.362914351848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45938.362914351848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45938.362914351848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45938.362914351848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45938.362914351848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45938.362914351848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45938.362914351848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45938.362914351848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45938.362914351848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45938.362914351848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45938.362914351848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45938.362914351848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45938.362914351848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45938.362914351848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45938.362914351848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45938.362914351848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45938.362914351848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45938.362914351848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45938.362914351848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45938.362914351848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45938.362914351848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45938.362914351848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45938.362914351848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45938.362914351848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45938.362914351848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45938.362914351848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45938.362914351848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45938.362914351848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45938.362914351848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45938.362914351848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45938.362914351848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45938.362914351848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45938.362914351848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45938.362914351848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45938.362914351848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45938.362914351848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45938.362914351848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45938.362914351848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45938.362914351848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45938.362914351848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45938.362914351848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45938.362914351848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45938.362914351848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45938.362914351848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45938.362914351848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45938.362914351848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45938.362914351848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45938.362914351848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45938.362914351848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45938.362914351848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45938.362914351848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45938.362914351848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45938.362914351848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45938.362914351848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45938.362914351848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45938.362914351848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45938.362914351848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45938.362914351848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45938.362914351848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45938.362914351848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45938.362914351848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45938.362914351848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45938.362914351848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45938.362914351848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45938.362914351848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45938.362914351848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45938.362914351848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45938.362914351848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45938.362914351848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45938.362914351848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45938.362914351848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45938.362914351848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45938.362914351848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45938.362914351848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45938.362914351848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45938.362914351848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45938.362914351848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45938.362914351848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45938.362914351848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45938.362914351848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45938.362914351848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45938.362914351848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45938.362914351848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45938.362914351848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45938.362914351848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45938.362914351848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45938.362914351848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45938.362914351848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45938.362914351848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45938.362914351848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45938.362914351848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45938.362914351848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45938.362914351848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45938.362914351848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45938.362914351848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45938.362914351848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45938.362914351848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45938.362914351848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45938.362914351848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45938.362914351848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45938.362914351848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45938.362914351848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45938.362914351848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45938.362914351848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45938.362914351848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45938.362914351848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45938.362914351848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45938.362914351848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45938.362914351848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45938.362914351848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45938.362914351848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45938.362914351848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45938.362914351848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45938.362914351848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45938.362914351848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45938.362914351848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45938.362914351848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45938.362914351848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45938.362914351848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45938.362914351848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45938.362914351848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45938.362914351848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45938.362914351848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45938.362914351848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45938.362914351848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45938.362914351848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45938.362914351848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45938.362914351848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45938.362914351848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45938.362914351848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45938.362914351848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45938.362914351848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45938.362914351848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45938.362914351848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45938.362914351848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45938.362914351848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45938.362914351848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45938.362914351848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45938.362914351848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45938.362914351848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45938.362914351848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45938.362914351848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45938.362914351848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45938.362914351848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45938.362914351848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45938.362914351848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45938.362914351848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45938.362914351848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45938.362914351848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45938.362914351848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45938.362914351848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45938.362914351848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45938.362914351848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45938.362914351848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45938.362914351848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45938.362914351848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45938.362914351848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45938.362914351848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45938.362914351848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45938.362914351848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45938.362914351848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45938.362914351848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45938.362914351848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45938.362914351848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45938.362914351848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45938.362914351848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45938.362914351848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45938.362914351848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45938.362914351848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45938.362914351848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45938.362914351848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45938.362914351848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45938.362914351848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45938.362914351848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45938.362914351848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45938.362914351848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45938.362914351848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45938.362914351848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45938.362914351848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45938.362914351848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45938.362914351848</v>
      </c>
      <c r="H231" s="116"/>
      <c r="I231" s="112" t="str">
        <f>IFERROR(VLOOKUP(D231,DB!A:F,6,0),"")</f>
        <v/>
      </c>
      <c r="J231" s="111" t="str">
        <f>IFERROR(VLOOKUP(D231,DB!A:G,7,0),"")</f>
        <v/>
      </c>
      <c r="K231" s="117"/>
      <c r="L231" s="118"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