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229" documentId="13_ncr:1_{F6CB121F-512D-4AA6-A0C1-0FB36C537598}" xr6:coauthVersionLast="47" xr6:coauthVersionMax="47" xr10:uidLastSave="{565F82AD-1633-4E1A-9BB3-5DA6E414BFA5}"/>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<sst xmlns="http://schemas.openxmlformats.org/spreadsheetml/2006/main" count="178572" uniqueCount="39070">
  <si>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</si>
  <si>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</si>
  <si>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</si>
  <si>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</si>
  <si>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</si>
  <si>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</si>
  <si>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</si>
  <si>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</si>
  <si>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</si>
  <si>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</si>
  <si>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</si>
  <si>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</si>
  <si>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</si>
  <si>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</si>
  <si>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</si>
  <si>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</si>
  <si>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</si>
  <si>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</si>
  <si>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</si>
  <si>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</si>
  <si>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</si>
  <si>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</si>
  <si>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</si>
  <si>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</si>
  <si>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</si>
  <si>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</si>
  <si>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</si>
  <si>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</si>
  <si>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</si>
  <si>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</si>
  <si>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</si>
  <si>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</si>
  <si>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</si>
  <si>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</si>
  <si>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</si>
  <si>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</si>
  <si>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</si>
  <si>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</si>
  <si>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</si>
  <si>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</si>
  <si>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</si>
  <si>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</si>
  <si>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</si>
  <si>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</si>
  <si>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</si>
  <si>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</si>
  <si>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</si>
  <si>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</si>
  <si>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</si>
  <si>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</si>
  <si>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</si>
  <si>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</si>
  <si>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</si>
  <si>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</si>
  <si>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</si>
  <si>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</si>
  <si>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</si>
  <si>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</si>
  <si>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</si>
  <si>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</si>
  <si>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</si>
  <si>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</si>
  <si>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</si>
  <si>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</si>
  <si>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</si>
  <si>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</si>
  <si>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</si>
  <si>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</si>
  <si>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</si>
  <si>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</si>
  <si>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</si>
  <si>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</si>
  <si>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</si>
  <si>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</si>
  <si>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</si>
  <si>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</si>
  <si>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</si>
  <si>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</si>
  <si>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</si>
  <si>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</si>
  <si>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</si>
  <si>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</si>
  <si>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</si>
  <si>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</si>
  <si>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</si>
  <si>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</si>
  <si>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</si>
  <si>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</si>
  <si>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</si>
  <si>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</si>
  <si>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</si>
  <si>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</si>
  <si>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</si>
  <si>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</si>
  <si>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</si>
  <si>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</si>
  <si>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</si>
  <si>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</si>
  <si>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</si>
  <si>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</si>
  <si>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</si>
  <si>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</si>
  <si>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</si>
  <si>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</si>
  <si>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</si>
  <si>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</si>
  <si>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</si>
  <si>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</si>
  <si>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</si>
  <si>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</si>
  <si>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</si>
  <si>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</si>
  <si>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</si>
  <si>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</si>
  <si>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</si>
  <si>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</si>
  <si>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</si>
  <si>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</si>
  <si>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</si>
  <si>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</si>
  <si>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</si>
  <si>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</si>
  <si>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</si>
  <si>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</si>
  <si>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</si>
  <si>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</si>
  <si>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</si>
  <si>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</si>
  <si>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</si>
  <si>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</si>
  <si>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</si>
  <si>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</si>
  <si>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</si>
  <si>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</si>
  <si>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</si>
  <si>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</si>
  <si>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</si>
  <si>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</si>
  <si>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</si>
  <si>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</si>
  <si>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</si>
  <si>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</si>
  <si>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</si>
  <si>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</si>
  <si>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</si>
  <si>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</si>
  <si>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</si>
  <si>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</si>
  <si>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</si>
  <si>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</si>
  <si>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</si>
  <si>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</si>
  <si>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</si>
  <si>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</si>
  <si>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</si>
  <si>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</si>
  <si>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</si>
  <si>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</si>
  <si>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</si>
  <si>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</si>
  <si>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</si>
  <si>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</si>
  <si>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</si>
  <si>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</si>
  <si>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</si>
  <si>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</si>
  <si>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</si>
  <si>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</si>
  <si>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</si>
  <si>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</si>
  <si>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</si>
  <si>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</si>
  <si>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</si>
  <si>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</si>
  <si>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</si>
  <si>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</si>
  <si>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</si>
  <si>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</si>
  <si>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</si>
  <si>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</si>
  <si>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</si>
  <si>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</si>
  <si>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</si>
  <si>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</si>
  <si>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</si>
  <si>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</si>
  <si>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</si>
  <si>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</si>
  <si>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</si>
  <si>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</si>
  <si>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</si>
  <si>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</si>
  <si>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</si>
  <si>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</si>
  <si>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</si>
  <si>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</si>
  <si>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</si>
  <si>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</si>
  <si>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</si>
  <si>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</si>
  <si>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</si>
  <si>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</si>
  <si>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</si>
  <si>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</si>
  <si>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</si>
  <si>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</si>
  <si>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</si>
  <si>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</si>
  <si>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</si>
  <si>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</si>
  <si>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</si>
  <si>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</si>
  <si>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</si>
  <si>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</si>
  <si>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</si>
  <si>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</si>
  <si>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</si>
  <si>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</si>
  <si>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</si>
  <si>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</si>
  <si>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</si>
  <si>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</si>
  <si>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</si>
  <si>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</si>
  <si>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</si>
  <si>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</si>
  <si>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</si>
  <si>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</si>
  <si>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</si>
  <si>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</si>
  <si>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</si>
  <si>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</si>
  <si>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</si>
  <si>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</si>
  <si>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</si>
  <si>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</si>
  <si>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</si>
  <si>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</si>
  <si>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</si>
  <si>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</si>
  <si>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</si>
  <si>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</si>
  <si>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</si>
  <si>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</si>
  <si>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</si>
  <si>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</si>
  <si>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</si>
  <si>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</si>
  <si>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</si>
  <si>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</si>
  <si>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</si>
  <si>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</si>
  <si>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</si>
  <si>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</si>
  <si>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</si>
  <si>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</si>
  <si>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</si>
  <si>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</si>
  <si>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</si>
  <si>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</si>
  <si>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</si>
  <si>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</si>
  <si>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</si>
  <si>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</si>
  <si>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</si>
  <si>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</si>
  <si>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</si>
  <si>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</si>
  <si>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</si>
  <si>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</si>
  <si>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</si>
  <si>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</si>
  <si>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</si>
  <si>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</si>
  <si>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</si>
  <si>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</si>
  <si>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</si>
  <si>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</si>
  <si>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</si>
  <si>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</si>
  <si>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</si>
  <si>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</si>
  <si>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</si>
  <si>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</si>
  <si>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</si>
  <si>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</si>
  <si>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</si>
  <si>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</si>
  <si>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</si>
  <si>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</si>
  <si>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</si>
  <si>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</si>
  <si>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</si>
  <si>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</si>
  <si>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</si>
  <si>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</si>
  <si>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</si>
  <si>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</si>
  <si>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</si>
  <si>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</si>
  <si>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</si>
  <si>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</si>
  <si>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</si>
  <si>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</si>
  <si>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</si>
  <si>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</si>
  <si>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</si>
  <si>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</si>
  <si>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</si>
  <si>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</si>
  <si>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</si>
  <si>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</si>
  <si>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</si>
  <si>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</si>
  <si>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</si>
  <si>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</si>
  <si>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</si>
  <si>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</si>
  <si>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</si>
  <si>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</si>
  <si>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</si>
  <si>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</si>
  <si>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</si>
  <si>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</si>
  <si>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</si>
  <si>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</si>
  <si>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</si>
  <si>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</si>
  <si>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</si>
  <si>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</si>
  <si>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</si>
  <si>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</si>
  <si>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</si>
  <si>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</si>
  <si>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</si>
  <si>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</si>
  <si>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</si>
  <si>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</si>
  <si>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</si>
  <si>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</si>
  <si>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</si>
  <si>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</si>
  <si>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</si>
  <si>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</si>
  <si>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</si>
  <si>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</si>
  <si>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</si>
  <si>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</si>
  <si>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</si>
  <si>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</si>
  <si>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</si>
  <si>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</si>
  <si>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</si>
  <si>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</si>
  <si>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</si>
  <si>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</si>
  <si>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</si>
  <si>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</si>
  <si>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</si>
  <si>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</si>
  <si>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</si>
  <si>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</si>
  <si>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</si>
  <si>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</si>
  <si>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</si>
  <si>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</si>
  <si>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</si>
  <si>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</si>
  <si>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</si>
  <si>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</si>
  <si>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</si>
  <si>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</si>
  <si>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</si>
  <si>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</si>
  <si>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</si>
  <si>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</si>
  <si>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</si>
  <si>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</si>
  <si>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</si>
  <si>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</si>
  <si>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</si>
  <si>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</si>
  <si>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</si>
  <si>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</si>
  <si>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</si>
  <si>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</si>
  <si>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</si>
  <si>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</si>
  <si>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</si>
  <si>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</si>
  <si>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</si>
  <si>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</si>
  <si>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</si>
  <si>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</si>
  <si>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</si>
  <si>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</si>
  <si>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</si>
  <si>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</si>
  <si>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</si>
  <si>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</si>
  <si>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</si>
  <si>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</si>
  <si>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</si>
  <si>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</si>
  <si>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</si>
  <si>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</si>
  <si>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</si>
  <si>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</si>
  <si>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</si>
  <si>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</si>
  <si>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</si>
  <si>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</si>
  <si>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</si>
  <si>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</si>
  <si>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</si>
  <si>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</si>
  <si>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</si>
  <si>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</si>
  <si>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</si>
  <si>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</si>
  <si>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</si>
  <si>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</si>
  <si>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</si>
  <si>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</si>
  <si>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</si>
  <si>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</si>
  <si>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</si>
  <si>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</si>
  <si>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</si>
  <si>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</si>
  <si>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</si>
  <si>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</si>
  <si>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</si>
  <si>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</si>
  <si>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</si>
  <si>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</si>
  <si>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</si>
  <si>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</si>
  <si>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</si>
  <si>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</si>
  <si>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</si>
  <si>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</si>
  <si>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</si>
  <si>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</si>
  <si>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</si>
  <si>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</si>
  <si>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</si>
  <si>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</si>
  <si>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</si>
  <si>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</si>
  <si>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</si>
  <si>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</si>
  <si>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</si>
  <si>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</si>
  <si>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</si>
  <si>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</si>
  <si>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</si>
  <si>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</si>
  <si>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</si>
  <si>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</si>
  <si>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</si>
  <si>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</si>
  <si>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</si>
  <si>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</si>
  <si>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</si>
  <si>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</si>
  <si>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</si>
  <si>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</si>
  <si>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</si>
  <si>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</si>
  <si>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</si>
  <si>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</si>
  <si>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</si>
  <si>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</si>
  <si>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</si>
  <si>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</si>
  <si>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</si>
  <si>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</si>
  <si>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</si>
  <si>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</si>
  <si>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</si>
  <si>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</si>
  <si>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</si>
  <si>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</si>
  <si>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</si>
  <si>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</si>
  <si>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</si>
  <si>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</si>
  <si>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</si>
  <si>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</si>
  <si>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</si>
  <si>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</si>
  <si>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</si>
  <si>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</si>
  <si>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</si>
  <si>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</si>
  <si>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</si>
  <si>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</si>
  <si>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</si>
  <si>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</si>
  <si>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</si>
  <si>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</si>
  <si>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</si>
  <si>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</si>
  <si>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</si>
  <si>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</si>
  <si>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</si>
  <si>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</si>
  <si>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</si>
  <si>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</si>
  <si>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</si>
  <si>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</si>
  <si>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</si>
  <si>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</si>
  <si>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</si>
  <si>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</si>
  <si>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</si>
  <si>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</si>
  <si>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</si>
  <si>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</si>
  <si>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</si>
  <si>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</si>
  <si>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</si>
  <si>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</si>
  <si>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</si>
  <si>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</si>
  <si>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</si>
  <si>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</si>
  <si>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</si>
  <si>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</si>
  <si>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</si>
  <si>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</si>
  <si>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</si>
  <si>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</si>
  <si>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</si>
  <si>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</si>
  <si>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</si>
  <si>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</si>
  <si>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</si>
  <si>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</si>
  <si>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</si>
  <si>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</si>
  <si>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</si>
  <si>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</si>
  <si>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</si>
  <si>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</si>
  <si>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</si>
  <si>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</si>
  <si>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</si>
  <si>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</si>
  <si>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</si>
  <si>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</si>
  <si>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</si>
  <si>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</si>
  <si>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</si>
  <si>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</si>
  <si>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</si>
  <si>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</si>
  <si>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</si>
  <si>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</si>
  <si>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</si>
  <si>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</si>
  <si>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</si>
  <si>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</si>
  <si>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</si>
  <si>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</si>
  <si>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</si>
  <si>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</si>
  <si>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</si>
  <si>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</si>
  <si>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</si>
  <si>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</si>
  <si>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</si>
  <si>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</si>
  <si>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</si>
  <si>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</si>
  <si>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</si>
  <si>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</si>
  <si>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</si>
  <si>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</si>
  <si>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</si>
  <si>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</si>
  <si>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</si>
  <si>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</si>
  <si>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</si>
  <si>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</si>
  <si>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</si>
  <si>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</si>
  <si>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</si>
  <si>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</si>
  <si>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</si>
  <si>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</si>
  <si>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</si>
  <si>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</si>
  <si>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</si>
  <si>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</si>
  <si>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</si>
  <si>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</si>
  <si>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</si>
  <si>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</si>
  <si>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</si>
  <si>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</si>
  <si>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</si>
  <si>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</si>
  <si>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</si>
  <si>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</si>
  <si>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</si>
  <si>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</si>
  <si>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</si>
  <si>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</si>
  <si>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</si>
  <si>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</si>
  <si>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</si>
  <si>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</si>
  <si>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</si>
  <si>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</si>
  <si>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</si>
  <si>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</si>
  <si>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</si>
  <si>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</si>
  <si>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</si>
  <si>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</si>
  <si>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</si>
  <si>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</si>
  <si>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</si>
  <si>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</si>
  <si>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</si>
  <si>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</si>
  <si>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</si>
  <si>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</si>
  <si>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</si>
  <si>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</si>
  <si>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</si>
  <si>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</si>
  <si>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</si>
  <si>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</si>
  <si>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</si>
  <si>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</si>
  <si>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</si>
  <si>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</si>
  <si>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</si>
  <si>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</si>
  <si>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</si>
  <si>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</si>
  <si>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</si>
  <si>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</si>
  <si>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</si>
  <si>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</si>
  <si>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</si>
  <si>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</si>
  <si>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</si>
  <si>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</si>
  <si>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</si>
  <si>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</si>
  <si>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</si>
  <si>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</si>
  <si>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</si>
  <si>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</si>
  <si>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</si>
  <si>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</si>
  <si>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</si>
  <si>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</si>
  <si>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</si>
  <si>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</si>
  <si>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</si>
  <si>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</si>
  <si>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</si>
  <si>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</si>
  <si>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</si>
  <si>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</si>
  <si>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</si>
  <si>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</si>
  <si>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</si>
  <si>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</si>
  <si>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</si>
  <si>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</si>
  <si>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</si>
  <si>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</si>
  <si>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</si>
  <si>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</si>
  <si>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</si>
  <si>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</si>
  <si>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</si>
  <si>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</si>
  <si>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</si>
  <si>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</si>
  <si>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</si>
  <si>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</si>
  <si>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</si>
  <si>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</si>
  <si>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</si>
  <si>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</si>
  <si>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</si>
  <si>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</si>
  <si>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</si>
  <si>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</si>
  <si>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</si>
  <si>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</si>
  <si>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</si>
  <si>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</si>
  <si>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</si>
  <si>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</si>
  <si>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</si>
  <si>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</si>
  <si>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</si>
  <si>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</si>
  <si>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</si>
  <si>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</si>
  <si>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</si>
  <si>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</si>
  <si>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</si>
  <si>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</si>
  <si>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</si>
  <si>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</si>
  <si>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</si>
  <si>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</si>
  <si>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</si>
  <si>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</si>
  <si>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</si>
  <si>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</si>
  <si>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</si>
  <si>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</si>
  <si>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</si>
  <si>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</si>
  <si>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</si>
  <si>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</si>
  <si>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</si>
  <si>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</si>
  <si>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</si>
  <si>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</si>
  <si>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</si>
  <si>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</si>
  <si>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</si>
  <si>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</si>
  <si>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</si>
  <si>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</si>
  <si>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</si>
  <si>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</si>
  <si>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</si>
  <si>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</si>
  <si>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</si>
  <si>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</si>
  <si>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</si>
  <si>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</si>
  <si>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</si>
  <si>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</si>
  <si>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</si>
  <si>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</si>
  <si>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</si>
  <si>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</si>
  <si>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</si>
  <si>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</si>
  <si>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</si>
  <si>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</si>
  <si>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</si>
  <si>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</si>
  <si>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</si>
  <si>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</si>
  <si>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</si>
  <si>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</si>
  <si>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</si>
  <si>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</si>
  <si>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</si>
  <si>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</si>
  <si>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</si>
  <si>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</si>
  <si>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</si>
  <si>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</si>
  <si>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</si>
  <si>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</si>
  <si>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</si>
  <si>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</si>
  <si>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</si>
  <si>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</si>
  <si>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</si>
  <si>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</si>
  <si>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</si>
  <si>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</si>
  <si>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</si>
  <si>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</si>
  <si>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</si>
  <si>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</si>
  <si>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</si>
  <si>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</si>
  <si>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</si>
  <si>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</si>
  <si>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</si>
  <si>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</si>
  <si>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</si>
  <si>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</si>
  <si>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</si>
  <si>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</si>
  <si>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</si>
  <si>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</si>
  <si>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</si>
  <si>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</si>
  <si>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</si>
  <si>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</si>
  <si>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</si>
  <si>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</si>
  <si>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</si>
  <si>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</si>
  <si>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</si>
  <si>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</si>
  <si>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</si>
  <si>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</si>
  <si>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</si>
  <si>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</si>
  <si>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</si>
  <si>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</si>
  <si>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</si>
  <si>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</si>
  <si>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</si>
  <si>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</si>
  <si>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</si>
  <si>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</si>
  <si>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</si>
  <si>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</si>
  <si>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</si>
  <si>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</si>
  <si>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</si>
  <si>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</si>
  <si>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</si>
  <si>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</si>
  <si>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</si>
  <si>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</si>
  <si>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</si>
  <si>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</si>
  <si>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</si>
  <si>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</si>
  <si>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</si>
  <si>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</si>
  <si>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</si>
  <si>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</si>
  <si>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</si>
  <si>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</si>
  <si>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</si>
  <si>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</si>
  <si>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</si>
  <si>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</si>
  <si>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</si>
  <si>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</si>
  <si>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</si>
  <si>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</si>
  <si>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</si>
  <si>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</si>
  <si>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</si>
  <si>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</si>
  <si>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</si>
  <si>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</si>
  <si>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</si>
  <si>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</si>
  <si>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</si>
  <si>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</si>
  <si>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</si>
  <si>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</si>
  <si>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</si>
  <si>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</si>
  <si>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</si>
  <si>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</si>
  <si>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</si>
  <si>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</si>
  <si>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</si>
  <si>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</si>
  <si>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</si>
  <si>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</si>
  <si>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</si>
  <si>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</si>
  <si>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</si>
  <si>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</si>
  <si>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</si>
  <si>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</si>
  <si>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</si>
  <si>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</si>
  <si>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</si>
  <si>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</si>
  <si>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</si>
  <si>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</si>
  <si>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</si>
  <si>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</si>
  <si>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</si>
  <si>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</si>
  <si>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</si>
  <si>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</si>
  <si>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</si>
  <si>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</si>
  <si>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</si>
  <si>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</si>
  <si>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</si>
  <si>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</si>
  <si>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</si>
  <si>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</si>
  <si>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</si>
  <si>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</si>
  <si>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</si>
  <si>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</si>
  <si>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</si>
  <si>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</si>
  <si>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</si>
  <si>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</si>
  <si>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</si>
  <si>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</si>
  <si>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</si>
  <si>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</si>
  <si>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</si>
  <si>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</si>
  <si>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</si>
  <si>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</si>
  <si>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</si>
  <si>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</si>
  <si>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</si>
  <si>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</si>
  <si>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</si>
  <si>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</si>
  <si>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</si>
  <si>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</si>
  <si>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</si>
  <si>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</si>
  <si>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</si>
  <si>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</si>
  <si>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</si>
  <si>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</si>
  <si>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</si>
  <si>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</si>
  <si>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</si>
  <si>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</si>
  <si>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</si>
  <si>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</si>
  <si>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</si>
  <si>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</si>
  <si>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</si>
  <si>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</si>
  <si>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</si>
  <si>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</si>
  <si>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</si>
  <si>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</si>
  <si>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</si>
  <si>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</si>
  <si>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</si>
  <si>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</si>
  <si>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</si>
  <si>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</si>
  <si>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</si>
  <si>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</si>
  <si>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</si>
  <si>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</si>
  <si>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</si>
  <si>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</si>
  <si>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</si>
  <si>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</si>
  <si>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</si>
  <si>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</si>
  <si>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</si>
  <si>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</si>
  <si>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</si>
  <si>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</si>
  <si>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</si>
  <si>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</si>
  <si>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</si>
  <si>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</si>
  <si>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</si>
  <si>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</si>
  <si>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</si>
  <si>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</si>
  <si>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</si>
  <si>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</si>
  <si>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</si>
  <si>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</si>
  <si>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</si>
  <si>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</si>
  <si>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</si>
  <si>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</si>
  <si>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</si>
  <si>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</si>
  <si>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</si>
  <si>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</si>
  <si>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</si>
  <si>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</si>
  <si>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</si>
  <si>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</si>
  <si>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</si>
  <si>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</si>
  <si>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</si>
  <si>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</si>
  <si>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</si>
  <si>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</si>
  <si>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</si>
  <si>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</si>
  <si>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</si>
  <si>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</si>
  <si>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</si>
  <si>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</si>
  <si>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</si>
  <si>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</si>
  <si>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</si>
  <si>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</si>
  <si>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</si>
  <si>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</si>
  <si>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</si>
  <si>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</si>
  <si>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</si>
  <si>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</si>
  <si>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</si>
  <si>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</si>
  <si>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</si>
  <si>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</si>
  <si>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</si>
  <si>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</si>
  <si>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</si>
  <si>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</si>
  <si>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</si>
  <si>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</si>
  <si>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</si>
  <si>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</si>
  <si>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</si>
  <si>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</si>
  <si>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</si>
  <si>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</si>
  <si>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</si>
  <si>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</si>
  <si>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</si>
  <si>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</si>
  <si>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</si>
  <si>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</si>
  <si>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</si>
  <si>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</si>
  <si>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</si>
  <si>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</si>
  <si>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</si>
  <si>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</si>
  <si>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</si>
  <si>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</si>
  <si>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</si>
  <si>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</si>
  <si>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</si>
  <si>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</si>
  <si>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</si>
  <si>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</si>
  <si>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</si>
  <si>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</si>
  <si>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</si>
  <si>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</si>
  <si>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</si>
  <si>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</si>
  <si>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</si>
  <si>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</si>
  <si>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</si>
  <si>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</si>
  <si>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</si>
  <si>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</si>
  <si>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</si>
  <si>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</si>
  <si>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</si>
  <si>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</si>
  <si>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</si>
  <si>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</si>
  <si>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</si>
  <si>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</si>
  <si>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</si>
  <si>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</si>
  <si>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</si>
  <si>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</si>
  <si>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</si>
  <si>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</si>
  <si>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</si>
  <si>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</si>
  <si>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</si>
  <si>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</si>
  <si>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</si>
  <si>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</si>
  <si>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</si>
  <si>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</si>
  <si>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</si>
  <si>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</si>
  <si>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</si>
  <si>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</si>
  <si>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</si>
  <si>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</si>
  <si>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</si>
  <si>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</si>
  <si>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</si>
  <si>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</si>
  <si>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</si>
  <si>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</si>
  <si>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</si>
  <si>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</si>
  <si>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</si>
  <si>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</si>
  <si>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</si>
  <si>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</si>
  <si>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</si>
  <si>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</si>
  <si>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</si>
  <si>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</si>
  <si>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</si>
  <si>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</si>
  <si>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</si>
  <si>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</si>
  <si>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</si>
  <si>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</si>
  <si>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</si>
  <si>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</si>
  <si>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</si>
  <si>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</si>
  <si>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</si>
  <si>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</si>
  <si>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</si>
  <si>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</si>
  <si>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</si>
  <si>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</si>
  <si>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</si>
  <si>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</si>
  <si>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</si>
  <si>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</si>
  <si>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</si>
  <si>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</si>
  <si>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</si>
  <si>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</si>
  <si>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</si>
  <si>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</si>
  <si>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</si>
  <si>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</si>
  <si>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</si>
  <si>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</si>
  <si>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</si>
  <si>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</si>
  <si>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</si>
  <si>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</si>
  <si>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</si>
  <si>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</si>
  <si>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</si>
  <si>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</si>
  <si>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</si>
  <si>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</si>
  <si>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</si>
  <si>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</si>
  <si>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</si>
  <si>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</si>
  <si>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</si>
  <si>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</si>
  <si>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</si>
  <si>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</si>
  <si>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</si>
  <si>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</si>
  <si>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</si>
  <si>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</si>
  <si>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</si>
  <si>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</si>
  <si>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</si>
  <si>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</si>
  <si>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</si>
  <si>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</si>
  <si>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</si>
  <si>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</si>
  <si>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</si>
  <si>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</si>
  <si>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</si>
  <si>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</si>
  <si>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</si>
  <si>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</si>
  <si>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</si>
  <si>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</si>
  <si>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</si>
  <si>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</si>
  <si>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</si>
  <si>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</si>
  <si>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</si>
  <si>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</si>
  <si>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</si>
  <si>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</si>
  <si>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</si>
  <si>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</si>
  <si>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</si>
  <si>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</si>
  <si>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</si>
  <si>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</si>
  <si>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</si>
  <si>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</si>
  <si>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</si>
  <si>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</si>
  <si>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</si>
  <si>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</si>
  <si>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</si>
  <si>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</si>
  <si>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</si>
  <si>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</si>
  <si>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</si>
  <si>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</si>
  <si>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</si>
  <si>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</si>
  <si>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</si>
  <si>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</si>
  <si>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</si>
  <si>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</si>
  <si>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</si>
  <si>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</si>
  <si>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</si>
  <si>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</si>
  <si>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</si>
  <si>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</si>
  <si>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</si>
  <si>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</si>
  <si>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</si>
  <si>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</si>
  <si>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</si>
  <si>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</si>
  <si>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</si>
  <si>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</si>
  <si>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</si>
  <si>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</si>
  <si>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</si>
  <si>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</si>
  <si>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</si>
  <si>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</si>
  <si>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</si>
  <si>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</si>
  <si>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</si>
  <si>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</si>
  <si>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</si>
  <si>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</si>
  <si>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</si>
  <si>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</si>
  <si>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</si>
  <si>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</si>
  <si>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</si>
  <si>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</si>
  <si>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</si>
  <si>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</si>
  <si>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</si>
  <si>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</si>
  <si>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</si>
  <si>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</si>
  <si>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</si>
  <si>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</si>
  <si>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</si>
  <si>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</si>
  <si>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</si>
  <si>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</si>
  <si>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</si>
  <si>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</si>
  <si>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</si>
  <si>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</si>
  <si>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</si>
  <si>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</si>
  <si>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</si>
  <si>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</si>
  <si>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</si>
  <si>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</si>
  <si>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</si>
  <si>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</si>
  <si>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</si>
  <si>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</si>
  <si>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</si>
  <si>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</si>
  <si>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</si>
  <si>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</si>
  <si>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</si>
  <si>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</si>
  <si>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</si>
  <si>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</si>
  <si>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</si>
  <si>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</si>
  <si>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</si>
  <si>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</si>
  <si>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</si>
  <si>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</si>
  <si>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</si>
  <si>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</si>
  <si>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</si>
  <si>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</si>
  <si>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</si>
  <si>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</si>
  <si>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</si>
  <si>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</si>
  <si>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</si>
  <si>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</si>
  <si>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</si>
  <si>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</si>
  <si>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</si>
  <si>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</si>
  <si>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</si>
  <si>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</si>
  <si>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</si>
  <si>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</si>
  <si>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</si>
  <si>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</si>
  <si>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</si>
  <si>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</si>
  <si>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</si>
  <si>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</si>
  <si>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</si>
  <si>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</si>
  <si>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</si>
  <si>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</si>
  <si>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</si>
  <si>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</si>
  <si>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</si>
  <si>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</si>
  <si>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</si>
  <si>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</si>
  <si>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</si>
  <si>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</si>
  <si>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</si>
  <si>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</si>
  <si>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</si>
  <si>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</si>
  <si>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</si>
  <si>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</si>
  <si>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</si>
  <si>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</si>
  <si>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</si>
  <si>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</si>
  <si>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</si>
  <si>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</si>
  <si>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</si>
  <si>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</si>
  <si>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</si>
  <si>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</si>
  <si>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</si>
  <si>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</si>
  <si>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</si>
  <si>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</si>
  <si>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</si>
  <si>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</si>
  <si>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</si>
  <si>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</si>
  <si>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</si>
  <si>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</si>
  <si>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</si>
  <si>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</si>
  <si>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</si>
  <si>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</si>
  <si>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</si>
  <si>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</si>
  <si>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</si>
  <si>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</si>
  <si>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</si>
  <si>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</si>
  <si>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</si>
  <si>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</si>
  <si>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</si>
  <si>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</si>
  <si>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</si>
  <si>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</si>
  <si>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</si>
  <si>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</si>
  <si>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</si>
  <si>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</si>
  <si>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</si>
  <si>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</si>
  <si>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</si>
  <si>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</si>
  <si>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</si>
  <si>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</si>
  <si>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</si>
  <si>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</si>
  <si>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</si>
  <si>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</si>
  <si>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</si>
  <si>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</si>
  <si>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</si>
  <si>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</si>
  <si>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</si>
  <si>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</si>
  <si>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</si>
  <si>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</si>
  <si>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</si>
  <si>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</si>
  <si>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</si>
  <si>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</si>
  <si>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</si>
  <si>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</si>
  <si>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</si>
  <si>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</si>
  <si>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</si>
  <si>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</si>
  <si>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</si>
  <si>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</si>
  <si>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</si>
  <si>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</si>
  <si>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</si>
  <si>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</si>
  <si>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</si>
  <si>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</si>
  <si>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</si>
  <si>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</si>
  <si>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</si>
  <si>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</si>
  <si>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</si>
  <si>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</si>
  <si>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</si>
  <si>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</si>
  <si>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</si>
  <si>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</si>
  <si>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</si>
  <si>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</si>
  <si>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</si>
  <si>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</si>
  <si>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</si>
  <si>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</si>
  <si>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</si>
  <si>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</si>
  <si>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</si>
  <si>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</si>
  <si>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</si>
  <si>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</si>
  <si>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</si>
  <si>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</si>
  <si>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</si>
  <si>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</si>
  <si>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</si>
  <si>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</si>
  <si>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</si>
  <si>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</si>
  <si>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</si>
  <si>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</si>
  <si>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</si>
  <si>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</si>
  <si>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</si>
  <si>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</si>
  <si>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</si>
  <si>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</si>
  <si>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</si>
  <si>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</si>
  <si>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</si>
  <si>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</si>
  <si>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</si>
  <si>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</si>
  <si>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</si>
  <si>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</si>
  <si>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</si>
  <si>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</si>
  <si>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</si>
  <si>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</si>
  <si>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</si>
  <si>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</si>
  <si>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</si>
  <si>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</si>
  <si>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</si>
  <si>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</si>
  <si>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</si>
  <si>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</si>
  <si>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</si>
  <si>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</si>
  <si>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</si>
  <si>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</si>
  <si>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</si>
  <si>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</si>
  <si>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</si>
  <si>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</si>
  <si>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</si>
  <si>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</si>
  <si>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</si>
  <si>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</si>
  <si>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</si>
  <si>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</si>
  <si>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</si>
  <si>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</si>
  <si>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</si>
  <si>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</si>
  <si>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</si>
  <si>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</si>
  <si>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</si>
  <si>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</si>
  <si>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</si>
  <si>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</si>
  <si>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</si>
  <si>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</si>
  <si>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</si>
  <si>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</si>
  <si>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</si>
  <si>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</si>
  <si>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</si>
  <si>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</si>
  <si>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</si>
  <si>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</si>
  <si>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</si>
  <si>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</si>
  <si>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</si>
  <si>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</si>
  <si>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</si>
  <si>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</si>
  <si>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</si>
  <si>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</si>
  <si>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</si>
  <si>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</si>
  <si>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</si>
  <si>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</si>
  <si>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</si>
  <si>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</si>
  <si>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</si>
  <si>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</si>
  <si>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</si>
  <si>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</si>
  <si>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</si>
  <si>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</si>
  <si>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</si>
  <si>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</si>
  <si>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</si>
  <si>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</si>
  <si>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</si>
  <si>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</si>
  <si>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</si>
  <si>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</si>
  <si>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</si>
  <si>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</si>
  <si>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</si>
  <si>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</si>
  <si>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</si>
  <si>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</si>
  <si>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</si>
  <si>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</si>
  <si>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</si>
  <si>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</si>
  <si>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</si>
  <si>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</si>
  <si>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</si>
  <si>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</si>
  <si>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</si>
  <si>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</si>
  <si>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</si>
  <si>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</si>
  <si>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</si>
  <si>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</si>
  <si>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</si>
  <si>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</si>
  <si>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</si>
  <si>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</si>
  <si>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</si>
  <si>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</si>
  <si>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</si>
  <si>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</si>
  <si>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</si>
  <si>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</si>
  <si>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</si>
  <si>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</si>
  <si>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</si>
  <si>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</si>
  <si>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</si>
  <si>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</si>
  <si>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</si>
  <si>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</si>
  <si>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</si>
  <si>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</si>
  <si>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</si>
  <si>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</si>
  <si>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</si>
  <si>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</si>
  <si>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</si>
  <si>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</si>
  <si>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</si>
  <si>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</si>
  <si>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</si>
  <si>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</si>
  <si>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</si>
  <si>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</si>
  <si>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</si>
  <si>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</si>
  <si>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</si>
  <si>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</si>
  <si>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</si>
  <si>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</si>
  <si>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</si>
  <si>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</si>
  <si>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</si>
  <si>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</si>
  <si>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</si>
  <si>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</si>
  <si>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</si>
  <si>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</si>
  <si>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</si>
  <si>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</si>
  <si>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</si>
  <si>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</si>
  <si>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</si>
  <si>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</si>
  <si>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</si>
  <si>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</si>
  <si>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</si>
  <si>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</si>
  <si>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</si>
  <si>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</si>
  <si>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</si>
  <si>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</si>
  <si>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</si>
  <si>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</si>
  <si>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</si>
  <si>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</si>
  <si>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</si>
  <si>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</si>
  <si>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</si>
  <si>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</si>
  <si>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</si>
  <si>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</si>
  <si>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</si>
  <si>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</si>
  <si>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</si>
  <si>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</si>
  <si>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</si>
  <si>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</si>
  <si>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</si>
  <si>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</si>
  <si>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</si>
  <si>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</si>
  <si>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</si>
  <si>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</si>
  <si>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</si>
  <si>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</si>
  <si>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</si>
  <si>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</si>
  <si>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</si>
  <si>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</si>
  <si>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</si>
  <si>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</si>
  <si>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</si>
  <si>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</si>
  <si>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</si>
  <si>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</si>
  <si>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</si>
  <si>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</si>
  <si>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</si>
  <si>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</si>
  <si>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</si>
  <si>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</si>
  <si>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</si>
  <si>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</si>
  <si>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</si>
  <si>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</si>
  <si>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</si>
  <si>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</si>
  <si>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</si>
  <si>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</si>
  <si>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</si>
  <si>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</si>
  <si>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</si>
  <si>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</si>
  <si>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</si>
  <si>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</si>
  <si>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</si>
  <si>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</si>
  <si>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</si>
  <si>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</si>
  <si>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</si>
  <si>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</si>
  <si>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</si>
  <si>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</si>
  <si>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</si>
  <si>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</si>
  <si>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</si>
  <si>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</si>
  <si>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</si>
  <si>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</si>
  <si>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</si>
  <si>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</si>
  <si>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</si>
  <si>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</si>
  <si>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</si>
  <si>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</si>
  <si>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</si>
  <si>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</si>
  <si>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</si>
  <si>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</si>
  <si>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</si>
  <si>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</si>
  <si>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</si>
  <si>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</si>
  <si>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</si>
  <si>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</si>
  <si>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</si>
  <si>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</si>
  <si>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</si>
  <si>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</si>
  <si>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</si>
  <si>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</si>
  <si>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</si>
  <si>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</si>
  <si>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</si>
  <si>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</si>
  <si>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</si>
  <si>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</si>
  <si>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</si>
  <si>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</si>
  <si>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</si>
  <si>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</si>
  <si>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</si>
  <si>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</si>
  <si>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</si>
  <si>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</si>
  <si>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</si>
  <si>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</si>
  <si>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</si>
  <si>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</si>
  <si>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</si>
  <si>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</si>
  <si>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</si>
  <si>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</si>
  <si>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</si>
  <si>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</si>
  <si>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</si>
  <si>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</si>
  <si>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</si>
  <si>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</si>
  <si>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</si>
  <si>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</si>
  <si>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</si>
  <si>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</si>
  <si>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</si>
  <si>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</si>
  <si>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</si>
  <si>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</si>
  <si>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</si>
  <si>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</si>
  <si>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</si>
  <si>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</si>
  <si>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</si>
  <si>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</si>
  <si>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</si>
  <si>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</si>
  <si>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</si>
  <si>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</si>
  <si>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</si>
  <si>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</si>
  <si>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</si>
  <si>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</si>
  <si>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</si>
  <si>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</si>
  <si>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</si>
  <si>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</si>
  <si>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</si>
  <si>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</si>
  <si>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</si>
  <si>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</si>
  <si>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</si>
  <si>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</si>
  <si>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</si>
  <si>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</si>
  <si>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</si>
  <si>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</si>
  <si>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</si>
  <si>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</si>
  <si>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</si>
  <si>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</si>
  <si>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</si>
  <si>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</si>
  <si>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</si>
  <si>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</si>
  <si>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</si>
  <si>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</si>
  <si>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</si>
  <si>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</si>
  <si>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</si>
  <si>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</si>
  <si>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</si>
  <si>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</si>
  <si>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</si>
  <si>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</si>
  <si>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</si>
  <si>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</si>
  <si>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</si>
  <si>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</si>
  <si>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</si>
  <si>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</si>
  <si>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</si>
  <si>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</si>
  <si>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</si>
  <si>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</si>
  <si>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</si>
  <si>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</si>
  <si>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</si>
  <si>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</si>
  <si>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</si>
  <si>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</si>
  <si>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</si>
  <si>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</si>
  <si>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</si>
  <si>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</si>
  <si>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</si>
  <si>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</si>
  <si>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</si>
  <si>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</si>
  <si>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</si>
  <si>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</si>
  <si>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</si>
  <si>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</si>
  <si>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</si>
  <si>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</si>
  <si>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</si>
  <si>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</si>
  <si>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</si>
  <si>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</si>
  <si>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</si>
  <si>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</si>
  <si>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</si>
  <si>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</si>
  <si>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</si>
  <si>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</si>
  <si>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</si>
  <si>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</si>
  <si>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</si>
  <si>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</si>
  <si>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</si>
  <si>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</si>
  <si>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</si>
  <si>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</si>
  <si>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</si>
  <si>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</si>
  <si>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</si>
  <si>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</si>
  <si>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</si>
  <si>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</si>
  <si>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</si>
  <si>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</si>
  <si>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</si>
  <si>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</si>
  <si>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</si>
  <si>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</si>
  <si>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</si>
  <si>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</si>
  <si>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</si>
  <si>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</si>
  <si>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</si>
  <si>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</si>
  <si>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</si>
  <si>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</si>
  <si>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</si>
  <si>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</si>
  <si>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</si>
  <si>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</si>
  <si>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</si>
  <si>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</si>
  <si>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</si>
  <si>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</si>
  <si>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</si>
  <si>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</si>
  <si>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</si>
  <si>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</si>
  <si>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</si>
  <si>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</si>
  <si>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</si>
  <si>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</si>
  <si>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</si>
  <si>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</si>
  <si>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</si>
  <si>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</si>
  <si>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</si>
  <si>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</si>
  <si>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</si>
  <si>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</si>
  <si>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</si>
  <si>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</si>
  <si>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</si>
  <si>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</si>
  <si>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</si>
  <si>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</si>
  <si>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</si>
  <si>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</si>
  <si>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</si>
  <si>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</si>
  <si>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</si>
  <si>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</si>
  <si>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</si>
  <si>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</si>
  <si>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</si>
  <si>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</si>
  <si>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</si>
  <si>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</si>
  <si>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</si>
  <si>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</si>
  <si>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</si>
  <si>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</si>
  <si>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</si>
  <si>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</si>
  <si>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</si>
  <si>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</si>
  <si>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</si>
  <si>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</si>
  <si>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</si>
  <si>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</si>
  <si>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</si>
  <si>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</si>
  <si>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</si>
  <si>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</si>
  <si>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</si>
  <si>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</si>
  <si>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</si>
  <si>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</si>
  <si>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</si>
  <si>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</si>
  <si>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</si>
  <si>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</si>
  <si>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</si>
  <si>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</si>
  <si>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</si>
  <si>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</si>
  <si>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</si>
  <si>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</si>
  <si>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</si>
  <si>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</si>
  <si>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</si>
  <si>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</si>
  <si>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</si>
  <si>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</si>
  <si>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</si>
  <si>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</si>
  <si>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</si>
  <si>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</si>
  <si>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</si>
  <si>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</si>
  <si>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</si>
  <si>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</si>
  <si>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</si>
  <si>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</si>
  <si>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</si>
  <si>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</si>
  <si>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</si>
  <si>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</si>
  <si>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</si>
  <si>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</si>
  <si>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</si>
  <si>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</si>
  <si>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</si>
  <si>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</si>
  <si>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</si>
  <si>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</si>
  <si>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</si>
  <si>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</si>
  <si>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</si>
  <si>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</si>
  <si>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</si>
  <si>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</si>
  <si>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</si>
  <si>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</si>
  <si>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</si>
  <si>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</si>
  <si>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</si>
  <si>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</si>
  <si>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</si>
  <si>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</si>
  <si>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</si>
  <si>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</si>
  <si>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</si>
  <si>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</si>
  <si>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</si>
  <si>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</si>
  <si>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</si>
  <si>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</si>
  <si>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</si>
  <si>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</si>
  <si>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</si>
  <si>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</si>
  <si>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</si>
  <si>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</si>
  <si>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</si>
  <si>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</si>
  <si>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</si>
  <si>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</si>
  <si>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</si>
  <si>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</si>
  <si>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</si>
  <si>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</si>
  <si>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</si>
  <si>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</si>
  <si>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</si>
  <si>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</si>
  <si>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</si>
  <si>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</si>
  <si>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</si>
  <si>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</si>
  <si>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</si>
  <si>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</si>
  <si>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</si>
  <si>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</si>
  <si>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</si>
  <si>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</si>
  <si>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</si>
  <si>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</si>
  <si>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</si>
  <si>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</si>
  <si>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</si>
  <si>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</si>
  <si>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</si>
  <si>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</si>
  <si>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</si>
  <si>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</si>
  <si>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</si>
  <si>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</si>
  <si>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</si>
  <si>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</si>
  <si>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</si>
  <si>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</si>
  <si>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</si>
  <si>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</si>
  <si>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</si>
  <si>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</si>
  <si>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</si>
  <si>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</si>
  <si>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</si>
  <si>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</si>
  <si>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</si>
  <si>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</si>
  <si>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</si>
  <si>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</si>
  <si>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</si>
  <si>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</si>
  <si>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</si>
  <si>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</si>
  <si>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</si>
  <si>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</si>
  <si>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</si>
  <si>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</si>
  <si>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</si>
  <si>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</si>
  <si>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</si>
  <si>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</si>
  <si>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</si>
  <si>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</si>
  <si>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</si>
  <si>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</si>
  <si>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</si>
  <si>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</si>
  <si>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</si>
  <si>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</si>
  <si>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</si>
  <si>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</si>
  <si>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</si>
  <si>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</si>
  <si>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</si>
  <si>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</si>
  <si>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</si>
  <si>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</si>
  <si>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</si>
  <si>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</si>
  <si>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</si>
  <si>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</si>
  <si>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</si>
  <si>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</si>
  <si>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</si>
  <si>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</si>
  <si>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</si>
  <si>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</si>
  <si>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</si>
  <si>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</si>
  <si>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</si>
  <si>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</si>
  <si>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</si>
  <si>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</si>
  <si>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</si>
  <si>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</si>
  <si>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</si>
  <si>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</si>
  <si>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</si>
  <si>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</si>
  <si>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</si>
  <si>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</si>
  <si>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</si>
  <si>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</si>
  <si>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</si>
  <si>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</si>
  <si>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</si>
  <si>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</si>
  <si>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</si>
  <si>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</si>
  <si>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</si>
  <si>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</si>
  <si>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</si>
  <si>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</si>
  <si>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</si>
  <si>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</si>
  <si>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</si>
  <si>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</si>
  <si>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</si>
  <si>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</si>
  <si>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</si>
  <si>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</si>
  <si>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</si>
  <si>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</si>
  <si>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</si>
  <si>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</si>
  <si>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</si>
  <si>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</si>
  <si>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</si>
  <si>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</si>
  <si>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</si>
  <si>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</si>
  <si>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</si>
  <si>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</si>
  <si>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</si>
  <si>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</si>
  <si>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</si>
  <si>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</si>
  <si>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</si>
  <si>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</si>
  <si>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</si>
  <si>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</si>
  <si>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</si>
  <si>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</si>
  <si>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</si>
  <si>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</si>
  <si>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</si>
  <si>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</si>
  <si>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</si>
  <si>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</si>
  <si>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</si>
  <si>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</si>
  <si>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</si>
  <si>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</si>
  <si>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</si>
  <si>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</si>
  <si>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</si>
  <si>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</si>
  <si>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</si>
  <si>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</si>
  <si>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</si>
  <si>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</si>
  <si>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</si>
  <si>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</si>
  <si>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</si>
  <si>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</si>
  <si>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</si>
  <si>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</si>
  <si>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</si>
  <si>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</si>
  <si>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</si>
  <si>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</si>
  <si>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</si>
  <si>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</si>
  <si>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</si>
  <si>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</si>
  <si>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</si>
  <si>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</si>
  <si>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</si>
  <si>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</si>
  <si>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</si>
  <si>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</si>
  <si>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</si>
  <si>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</si>
  <si>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</si>
  <si>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</si>
  <si>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</si>
  <si>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</si>
  <si>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</si>
  <si>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</si>
  <si>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</si>
  <si>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</si>
  <si>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</si>
  <si>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</si>
  <si>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</si>
  <si>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</si>
  <si>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</si>
  <si>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</si>
  <si>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</si>
  <si>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</si>
  <si>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</si>
  <si>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</si>
  <si>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</si>
  <si>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</si>
  <si>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</si>
  <si>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</si>
  <si>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</si>
  <si>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</si>
  <si>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</si>
  <si>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</si>
  <si>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</si>
  <si>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</si>
  <si>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</si>
  <si>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</si>
  <si>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</si>
  <si>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</si>
  <si>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</si>
  <si>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</si>
  <si>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</si>
  <si>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</si>
  <si>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</si>
  <si>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</si>
  <si>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</si>
  <si>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</si>
  <si>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</si>
  <si>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</si>
  <si>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</si>
  <si>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</si>
  <si>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</si>
  <si>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</si>
  <si>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</si>
  <si>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</si>
  <si>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</si>
  <si>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</si>
  <si>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</si>
  <si>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</si>
  <si>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</si>
  <si>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</si>
  <si>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</si>
  <si>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</si>
  <si>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</si>
  <si>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</si>
  <si>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</si>
  <si>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</si>
  <si>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</si>
  <si>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</si>
  <si>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</si>
  <si>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</si>
  <si>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</si>
  <si>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</si>
  <si>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</si>
  <si>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</si>
  <si>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</si>
  <si>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</si>
  <si>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</si>
  <si>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</si>
  <si>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</si>
  <si>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</si>
  <si>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</si>
  <si>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</si>
  <si>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</si>
  <si>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</si>
  <si>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</si>
  <si>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</si>
  <si>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</si>
  <si>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</si>
  <si>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</si>
  <si>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</si>
  <si>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</si>
  <si>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</si>
  <si>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</si>
  <si>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</si>
  <si>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</si>
  <si>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</si>
  <si>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</si>
  <si>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</si>
  <si>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</si>
  <si>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</si>
  <si>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</si>
  <si>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</si>
  <si>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</si>
  <si>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</si>
  <si>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</si>
  <si>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</si>
  <si>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</si>
  <si>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</si>
  <si>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</si>
  <si>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</si>
  <si>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</si>
  <si>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</si>
  <si>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</si>
  <si>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</si>
  <si>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</si>
  <si>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</si>
  <si>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</si>
  <si>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</si>
  <si>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</si>
  <si>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</si>
  <si>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</si>
  <si>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</si>
  <si>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</si>
  <si>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</si>
  <si>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</si>
  <si>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</si>
  <si>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</si>
  <si>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</si>
  <si>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</si>
  <si>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</si>
  <si>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</si>
  <si>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</si>
  <si>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</si>
  <si>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</si>
  <si>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</si>
  <si>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</si>
  <si>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</si>
  <si>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</si>
  <si>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</si>
  <si>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</si>
  <si>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</si>
  <si>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</si>
  <si>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</si>
  <si>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</si>
  <si>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</si>
  <si>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</si>
  <si>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</si>
  <si>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</si>
  <si>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</si>
  <si>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</si>
  <si>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</si>
  <si>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</si>
  <si>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</si>
  <si>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</si>
  <si>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</si>
  <si>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</si>
  <si>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</si>
  <si>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</si>
  <si>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</si>
  <si>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</si>
  <si>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</si>
  <si>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</si>
  <si>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</si>
  <si>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</si>
  <si>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</si>
  <si>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</si>
  <si>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</si>
  <si>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</si>
  <si>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</si>
  <si>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</si>
  <si>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</si>
  <si>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</si>
  <si>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</si>
  <si>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</si>
  <si>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</si>
  <si>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</si>
  <si>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</si>
  <si>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</si>
  <si>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</si>
  <si>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</si>
  <si>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</si>
  <si>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</si>
  <si>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</si>
  <si>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</si>
  <si>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</si>
  <si>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</si>
  <si>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</si>
  <si>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</si>
  <si>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</si>
  <si>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</si>
  <si>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</si>
  <si>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</si>
  <si>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</si>
  <si>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</si>
  <si>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</si>
  <si>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</si>
  <si>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</si>
  <si>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</si>
  <si>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</si>
  <si>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</si>
  <si>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</si>
  <si>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</si>
  <si>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</si>
  <si>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</si>
  <si>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</si>
  <si>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</si>
  <si>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</si>
  <si>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</si>
  <si>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</si>
  <si>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</si>
  <si>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</si>
  <si>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</si>
  <si>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</si>
  <si>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</si>
  <si>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</si>
  <si>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</si>
  <si>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</si>
  <si>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</si>
  <si>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</si>
  <si>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</si>
  <si>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</si>
  <si>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</si>
  <si>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</si>
  <si>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</si>
  <si>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</si>
  <si>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</si>
  <si>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</si>
  <si>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</si>
  <si>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</si>
  <si>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</si>
  <si>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</si>
  <si>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</si>
  <si>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</si>
  <si>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</si>
  <si>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</si>
  <si>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</si>
  <si>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</si>
  <si>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</si>
  <si>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</si>
  <si>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</si>
  <si>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</si>
  <si>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</si>
  <si>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</si>
  <si>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</si>
  <si>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</si>
  <si>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</si>
  <si>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</si>
  <si>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</si>
  <si>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</si>
  <si>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</si>
  <si>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</si>
  <si>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</si>
  <si>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</si>
  <si>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</si>
  <si>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</si>
  <si>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</si>
  <si>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</si>
  <si>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</si>
  <si>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</si>
  <si>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</si>
  <si>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</si>
  <si>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</si>
  <si>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</si>
  <si>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</si>
  <si>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</si>
  <si>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</si>
  <si>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</si>
  <si>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</si>
  <si>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</si>
  <si>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</si>
  <si>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</si>
  <si>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</si>
  <si>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</si>
  <si>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</si>
  <si>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</si>
  <si>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</si>
  <si>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</si>
  <si>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</si>
  <si>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</si>
  <si>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</si>
  <si>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</si>
  <si>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</si>
  <si>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</si>
  <si>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</si>
  <si>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</si>
  <si>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</si>
  <si>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</si>
  <si>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</si>
  <si>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</si>
  <si>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</si>
  <si>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</si>
  <si>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</si>
  <si>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</si>
  <si>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</si>
  <si>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</si>
  <si>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</si>
  <si>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</si>
  <si>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</si>
  <si>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</si>
  <si>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</si>
  <si>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</si>
  <si>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</si>
  <si>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</si>
  <si>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</si>
  <si>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</si>
  <si>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</si>
  <si>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</si>
  <si>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</si>
  <si>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</si>
  <si>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</si>
  <si>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</si>
  <si>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</si>
  <si>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</si>
  <si>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</si>
  <si>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</si>
  <si>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</si>
  <si>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</si>
  <si>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</si>
  <si>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</si>
  <si>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</si>
  <si>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</si>
  <si>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</si>
  <si>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</si>
  <si>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</si>
  <si>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</si>
  <si>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</si>
  <si>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</si>
  <si>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</si>
  <si>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</si>
  <si>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</si>
  <si>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</si>
  <si>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</si>
  <si>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</si>
  <si>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</si>
  <si>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</si>
  <si>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</si>
  <si>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</si>
  <si>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</si>
  <si>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</si>
  <si>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</si>
  <si>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</si>
  <si>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</si>
  <si>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</si>
  <si>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</si>
  <si>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</si>
  <si>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</si>
  <si>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</si>
  <si>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</si>
  <si>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</si>
  <si>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</si>
  <si>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</si>
  <si>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</si>
  <si>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</si>
  <si>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</si>
  <si>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</si>
  <si>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</si>
  <si>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</si>
  <si>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</si>
  <si>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</si>
  <si>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</si>
  <si>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</si>
  <si>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</si>
  <si>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</si>
  <si>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</si>
  <si>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</si>
  <si>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</si>
  <si>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</si>
  <si>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</si>
  <si>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</si>
  <si>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</si>
  <si>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</si>
  <si>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</si>
  <si>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</si>
  <si>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</si>
  <si>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</si>
  <si>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</si>
  <si>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</si>
  <si>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</si>
  <si>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</si>
  <si>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</si>
  <si>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</si>
  <si>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</si>
  <si>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</si>
  <si>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</si>
  <si>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</si>
  <si>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</si>
  <si>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</si>
  <si>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</si>
  <si>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</si>
  <si>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</si>
  <si>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</si>
  <si>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</si>
  <si>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</si>
  <si>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</si>
  <si>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</si>
  <si>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</si>
  <si>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</si>
  <si>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</si>
  <si>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</si>
  <si>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</si>
  <si>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</si>
  <si>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</si>
  <si>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</si>
  <si>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</si>
  <si>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</si>
  <si>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</si>
  <si>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</si>
  <si>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</si>
  <si>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</si>
  <si>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</si>
  <si>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</si>
  <si>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</si>
  <si>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</si>
  <si>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</si>
  <si>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</si>
  <si>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</si>
  <si>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</si>
  <si>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</si>
  <si>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</si>
  <si>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</si>
  <si>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</si>
  <si>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</si>
  <si>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</si>
  <si>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</si>
  <si>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</si>
  <si>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</si>
  <si>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</si>
  <si>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</si>
  <si>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</si>
  <si>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</si>
  <si>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</si>
  <si>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</si>
  <si>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</si>
  <si>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</si>
  <si>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</si>
  <si>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</si>
  <si>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</si>
  <si>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</si>
  <si>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</si>
  <si>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</si>
  <si>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</si>
  <si>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</si>
  <si>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</si>
  <si>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</si>
  <si>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</si>
  <si>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</si>
  <si>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</si>
  <si>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</si>
  <si>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</si>
  <si>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</si>
  <si>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</si>
  <si>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</si>
  <si>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</si>
  <si>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</si>
  <si>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</si>
  <si>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</si>
  <si>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</si>
  <si>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</si>
  <si>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</si>
  <si>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</si>
  <si>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</si>
  <si>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</si>
  <si>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</si>
  <si>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</si>
  <si>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</si>
  <si>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</si>
  <si>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</si>
  <si>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</si>
  <si>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</si>
  <si>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</si>
  <si>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</si>
  <si>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</si>
  <si>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</si>
  <si>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</si>
  <si>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</si>
  <si>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</si>
  <si>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</si>
  <si>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</si>
  <si>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</si>
  <si>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</si>
  <si>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</si>
  <si>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</si>
  <si>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</si>
  <si>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</si>
  <si>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</si>
  <si>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</si>
  <si>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</si>
  <si>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</si>
  <si>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</si>
  <si>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</si>
  <si>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</si>
  <si>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</si>
  <si>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</si>
  <si>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</si>
  <si>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</si>
  <si>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</si>
  <si>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</si>
  <si>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</si>
  <si>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</si>
  <si>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</si>
  <si>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</si>
  <si>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</si>
  <si>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</si>
  <si>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</si>
  <si>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</si>
  <si>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</si>
  <si>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</si>
  <si>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</si>
  <si>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</si>
  <si>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</si>
  <si>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</si>
  <si>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</si>
  <si>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</si>
  <si>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</si>
  <si>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</si>
  <si>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</si>
  <si>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</si>
  <si>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</si>
  <si>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</si>
  <si>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</si>
  <si>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</si>
  <si>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</si>
  <si>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</si>
  <si>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</si>
  <si>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</si>
  <si>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</si>
  <si>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</si>
  <si>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</si>
  <si>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</si>
  <si>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</si>
  <si>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</si>
  <si>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</si>
  <si>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</si>
  <si>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</si>
  <si>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</si>
  <si>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</si>
  <si>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</si>
  <si>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</si>
  <si>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</si>
  <si>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</si>
  <si>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</si>
  <si>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</si>
  <si>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</si>
  <si>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</si>
  <si>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</si>
  <si>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</si>
  <si>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</si>
  <si>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</si>
  <si>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</si>
  <si>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</si>
  <si>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</si>
  <si>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</si>
  <si>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</si>
  <si>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</si>
  <si>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</si>
  <si>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</si>
  <si>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</si>
  <si>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</si>
  <si>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</si>
  <si>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</si>
  <si>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</si>
  <si>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</si>
  <si>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</si>
  <si>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</si>
  <si>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</si>
  <si>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</si>
  <si>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</si>
  <si>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</si>
  <si>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</si>
  <si>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</si>
  <si>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</si>
  <si>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</si>
  <si>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</si>
  <si>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</si>
  <si>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</si>
  <si>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</si>
  <si>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</si>
  <si>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</si>
  <si>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</si>
  <si>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</si>
  <si>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</si>
  <si>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</si>
  <si>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</si>
  <si>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</si>
  <si>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</si>
  <si>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</si>
  <si>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</si>
  <si>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</si>
  <si>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</si>
  <si>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</si>
  <si>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</si>
  <si>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</si>
  <si>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</si>
  <si>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</si>
  <si>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</si>
  <si>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</si>
  <si>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</si>
  <si>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</si>
  <si>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</si>
  <si>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</si>
  <si>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</si>
  <si>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</si>
  <si>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</si>
  <si>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</si>
  <si>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</si>
  <si>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</si>
  <si>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</si>
  <si>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</si>
  <si>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</si>
  <si>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</si>
  <si>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</si>
  <si>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</si>
  <si>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</si>
  <si>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</si>
  <si>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</si>
  <si>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</si>
  <si>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</si>
  <si>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</si>
  <si>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</si>
  <si>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</si>
  <si>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</si>
  <si>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</si>
  <si>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</si>
  <si>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</si>
  <si>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</si>
  <si>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</si>
  <si>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</si>
  <si>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</si>
  <si>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</si>
  <si>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</si>
  <si>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</si>
  <si>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</si>
  <si>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</si>
  <si>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</si>
  <si>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</si>
  <si>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</si>
  <si>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</si>
  <si>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</si>
  <si>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</si>
  <si>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</si>
  <si>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</si>
  <si>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</si>
  <si>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</si>
  <si>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</si>
  <si>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</si>
  <si>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</si>
  <si>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</si>
  <si>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</si>
  <si>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</si>
  <si>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</si>
  <si>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</si>
  <si>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</si>
  <si>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</si>
  <si>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</si>
  <si>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</si>
  <si>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</si>
  <si>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</si>
  <si>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</si>
  <si>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</si>
  <si>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</si>
  <si>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</si>
  <si>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</si>
  <si>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</si>
  <si>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</si>
  <si>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</si>
  <si>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</si>
  <si>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</si>
  <si>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</si>
  <si>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</si>
  <si>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</si>
  <si>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</si>
  <si>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</si>
  <si>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</si>
  <si>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</si>
  <si>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</si>
  <si>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</si>
  <si>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</si>
  <si>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</si>
  <si>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</si>
  <si>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</si>
  <si>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</si>
  <si>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</si>
  <si>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</si>
  <si>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</si>
  <si>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</si>
  <si>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</si>
  <si>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</si>
  <si>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</si>
  <si>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</si>
  <si>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</si>
  <si>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</si>
  <si>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</si>
  <si>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</si>
  <si>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</si>
  <si>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</si>
  <si>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</si>
  <si>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</si>
  <si>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</si>
  <si>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</si>
  <si>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</si>
  <si>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</si>
  <si>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</si>
  <si>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</si>
  <si>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</si>
  <si>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</si>
  <si>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</si>
  <si>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</si>
  <si>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</si>
  <si>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</si>
  <si>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</si>
  <si>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</si>
  <si>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</si>
  <si>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</si>
  <si>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</si>
  <si>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</si>
  <si>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</si>
  <si>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</si>
  <si>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</si>
  <si>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</si>
  <si>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</si>
  <si>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</si>
  <si>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</si>
  <si>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</si>
  <si>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</si>
  <si>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</si>
  <si>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</si>
  <si>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</si>
  <si>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</si>
  <si>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</si>
  <si>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</si>
  <si>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</si>
  <si>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</si>
  <si>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</si>
  <si>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</si>
  <si>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</si>
  <si>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</si>
  <si>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</si>
  <si>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</si>
  <si>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</si>
  <si>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</si>
  <si>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</si>
  <si>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</si>
  <si>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</si>
  <si>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</si>
  <si>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</si>
  <si>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</si>
  <si>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</si>
  <si>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</si>
  <si>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</si>
  <si>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</si>
  <si>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</si>
  <si>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</si>
  <si>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</si>
  <si>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</si>
  <si>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</si>
  <si>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</si>
  <si>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</si>
  <si>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</si>
  <si>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</si>
  <si>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</si>
  <si>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</si>
  <si>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</si>
  <si>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</si>
  <si>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</si>
  <si>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</si>
  <si>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</si>
  <si>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</si>
  <si>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</si>
  <si>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</si>
  <si>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</si>
  <si>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</si>
  <si>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</si>
  <si>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</si>
  <si>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</si>
  <si>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</si>
  <si>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</si>
  <si>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</si>
  <si>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</si>
  <si>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</si>
  <si>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</si>
  <si>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</si>
  <si>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</si>
  <si>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</si>
  <si>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</si>
  <si>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</si>
  <si>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</si>
  <si>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</si>
  <si>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</si>
  <si>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</si>
  <si>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</si>
  <si>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</si>
  <si>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</si>
  <si>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</si>
  <si>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</si>
  <si>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</si>
  <si>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</si>
  <si>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</si>
  <si>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</si>
  <si>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</si>
  <si>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</si>
  <si>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</si>
  <si>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</si>
  <si>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</si>
  <si>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</si>
  <si>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</si>
  <si>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</si>
  <si>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</si>
  <si>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</si>
  <si>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</si>
  <si>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</si>
  <si>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</si>
  <si>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</si>
  <si>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</si>
  <si>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</si>
  <si>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</si>
  <si>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</si>
  <si>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</si>
  <si>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</si>
  <si>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</si>
  <si>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</si>
  <si>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</si>
  <si>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</si>
  <si>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</si>
  <si>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</si>
  <si>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</si>
  <si>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</si>
  <si>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</si>
  <si>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</si>
  <si>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</si>
  <si>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</si>
  <si>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</si>
  <si>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</si>
  <si>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</si>
  <si>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</si>
  <si>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</si>
  <si>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</si>
  <si>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</si>
  <si>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</si>
  <si>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</si>
  <si>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</si>
  <si>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</si>
  <si>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</si>
  <si>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</si>
  <si>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</si>
  <si>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</si>
  <si>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</si>
  <si>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</si>
  <si>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</si>
  <si>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</si>
  <si>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</si>
  <si>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</si>
  <si>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</si>
  <si>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</si>
  <si>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</si>
  <si>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</si>
  <si>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</si>
  <si>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</si>
  <si>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</si>
  <si>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</si>
  <si>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</si>
  <si>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</si>
  <si>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</si>
  <si>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</si>
  <si>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</si>
  <si>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</si>
  <si>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</si>
  <si>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</si>
  <si>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</si>
  <si>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</si>
  <si>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</si>
  <si>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</si>
  <si>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</si>
  <si>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</si>
  <si>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</si>
  <si>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</si>
  <si>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</si>
  <si>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</si>
  <si>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</si>
  <si>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</si>
  <si>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</si>
  <si>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</si>
  <si>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</si>
  <si>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</si>
  <si>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</si>
  <si>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</si>
  <si>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</si>
  <si>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</si>
  <si>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</si>
  <si>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</si>
  <si>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</si>
  <si>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</si>
  <si>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</si>
  <si>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</si>
  <si>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</si>
  <si>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</si>
  <si>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</si>
  <si>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</si>
  <si>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</si>
  <si>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</si>
  <si>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</si>
  <si>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</si>
  <si>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</si>
  <si>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</si>
  <si>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</si>
  <si>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</si>
  <si>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</si>
  <si>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</si>
  <si>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</si>
  <si>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</si>
  <si>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</si>
  <si>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</si>
  <si>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</si>
  <si>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</si>
  <si>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</si>
  <si>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</si>
  <si>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</si>
  <si>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</si>
  <si>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</si>
  <si>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</si>
  <si>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</si>
  <si>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</si>
  <si>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</si>
  <si>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</si>
  <si>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</si>
  <si>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</si>
  <si>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</si>
  <si>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</si>
  <si>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</si>
  <si>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</si>
  <si>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</si>
  <si>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</si>
  <si>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</si>
  <si>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</si>
  <si>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</si>
  <si>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</si>
  <si>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</si>
  <si>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</si>
  <si>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</si>
  <si>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</si>
  <si>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</si>
  <si>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</si>
  <si>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</si>
  <si>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</si>
  <si>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</si>
  <si>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</si>
  <si>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</si>
  <si>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</si>
  <si>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</si>
  <si>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</si>
  <si>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</si>
  <si>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</si>
  <si>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</si>
  <si>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</si>
  <si>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</si>
  <si>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</si>
  <si>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</si>
  <si>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</si>
  <si>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</si>
  <si>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</si>
  <si>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</si>
  <si>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</si>
  <si>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</si>
  <si>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</si>
  <si>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</si>
  <si>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</si>
  <si>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</si>
  <si>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</si>
  <si>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</si>
  <si>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</si>
  <si>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</si>
  <si>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</si>
  <si>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</si>
  <si>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</si>
  <si>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</si>
  <si>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</si>
  <si>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</si>
  <si>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</si>
  <si>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</si>
  <si>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</si>
  <si>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</si>
  <si>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</si>
  <si>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</si>
  <si>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</si>
  <si>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</si>
  <si>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</si>
  <si>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</si>
  <si>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</si>
  <si>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</si>
  <si>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</si>
  <si>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</si>
  <si>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</si>
  <si>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</si>
  <si>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</si>
  <si>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</si>
  <si>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</si>
  <si>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</si>
  <si>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</si>
  <si>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</si>
  <si>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</si>
  <si>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</si>
  <si>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</si>
  <si>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</si>
  <si>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</si>
  <si>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</si>
  <si>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</si>
  <si>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</si>
  <si>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</si>
  <si>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</si>
  <si>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</si>
  <si>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</si>
  <si>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</si>
  <si>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</si>
  <si>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</si>
  <si>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</si>
  <si>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</si>
  <si>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</si>
  <si>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</si>
  <si>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</si>
  <si>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</si>
  <si>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</si>
  <si>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</si>
  <si>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</si>
  <si>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</si>
  <si>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</si>
  <si>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</si>
  <si>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</si>
  <si>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</si>
  <si>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</si>
  <si>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</si>
  <si>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</si>
  <si>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</si>
  <si>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</si>
  <si>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</si>
  <si>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</si>
  <si>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</si>
  <si>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</si>
  <si>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</si>
  <si>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</si>
  <si>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</si>
  <si>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</si>
  <si>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</si>
  <si>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</si>
  <si>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</si>
  <si>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</si>
  <si>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</si>
  <si>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</si>
  <si>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</si>
  <si>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</si>
  <si>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</si>
  <si>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</si>
  <si>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</si>
  <si>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</si>
  <si>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</si>
  <si>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</si>
  <si>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</si>
  <si>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</si>
  <si>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</si>
  <si>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</si>
  <si>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</si>
  <si>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</si>
  <si>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</si>
  <si>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</si>
  <si>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</si>
  <si>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</si>
  <si>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</si>
  <si>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</si>
  <si>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</si>
  <si>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</si>
  <si>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</si>
  <si>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</si>
  <si>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</si>
  <si>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</si>
  <si>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</si>
  <si>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</si>
  <si>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</si>
  <si>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</si>
  <si>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</si>
  <si>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</si>
  <si>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</si>
  <si>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</si>
  <si>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</si>
  <si>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</si>
  <si>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</si>
  <si>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</si>
  <si>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</si>
  <si>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</si>
  <si>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</si>
  <si>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</si>
  <si>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</si>
  <si>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</si>
  <si>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</si>
  <si>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</si>
  <si>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</si>
  <si>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</si>
  <si>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</si>
  <si>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</si>
  <si>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</si>
  <si>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</si>
  <si>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</si>
  <si>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</si>
  <si>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</si>
  <si>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</si>
  <si>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</si>
  <si>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</si>
  <si>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</si>
  <si>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</si>
  <si>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</si>
  <si>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</si>
  <si>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</si>
  <si>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</si>
  <si>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</si>
  <si>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</si>
  <si>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</si>
  <si>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</si>
  <si>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</si>
  <si>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</si>
  <si>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</si>
  <si>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</si>
  <si>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</si>
  <si>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</si>
  <si>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</si>
  <si>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</si>
  <si>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</si>
  <si>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</si>
  <si>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</si>
  <si>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</si>
  <si>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</si>
  <si>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</si>
  <si>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</si>
  <si>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</si>
  <si>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</si>
  <si>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</si>
  <si>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</si>
  <si>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</si>
  <si>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</si>
  <si>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</si>
  <si>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</si>
  <si>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</si>
  <si>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</si>
  <si>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</si>
  <si>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</si>
  <si>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</si>
  <si>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</si>
  <si>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</si>
  <si>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</si>
  <si>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</si>
  <si>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</si>
  <si>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</si>
  <si>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</si>
  <si>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</si>
  <si>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</si>
  <si>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</si>
  <si>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</si>
  <si>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</si>
  <si>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</si>
  <si>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</si>
  <si>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</si>
  <si>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</si>
  <si>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</si>
  <si>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</si>
  <si>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</si>
  <si>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</si>
  <si>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</si>
  <si>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</si>
  <si>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</si>
  <si>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</si>
  <si>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</si>
  <si>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</si>
  <si>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</si>
  <si>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</si>
  <si>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</si>
  <si>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</si>
  <si>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</si>
  <si>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</si>
  <si>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</si>
  <si>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</si>
  <si>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</si>
  <si>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</si>
  <si>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</si>
  <si>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</si>
  <si>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</si>
  <si>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</si>
  <si>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</si>
  <si>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</si>
  <si>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</si>
  <si>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</si>
  <si>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</si>
  <si>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</si>
  <si>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</si>
  <si>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</si>
  <si>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</si>
  <si>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</si>
  <si>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</si>
  <si>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</si>
  <si>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</si>
  <si>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</si>
  <si>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</si>
  <si>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</si>
  <si>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</si>
  <si>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</si>
  <si>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</si>
  <si>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</si>
  <si>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</si>
  <si>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</si>
  <si>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</si>
  <si>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</si>
  <si>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</si>
  <si>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</si>
  <si>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</si>
  <si>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</si>
  <si>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</si>
  <si>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</si>
  <si>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</si>
  <si>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</si>
  <si>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</si>
  <si>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</si>
  <si>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</si>
  <si>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</si>
  <si>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</si>
  <si>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</si>
  <si>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</si>
  <si>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</si>
  <si>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</si>
  <si>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</si>
  <si>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</si>
  <si>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</si>
  <si>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</si>
  <si>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</si>
  <si>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</si>
  <si>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</si>
  <si>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</si>
  <si>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</si>
  <si>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</si>
  <si>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</si>
  <si>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</si>
  <si>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</si>
  <si>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</si>
  <si>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</si>
  <si>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</si>
  <si>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</si>
  <si>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</si>
  <si>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</si>
  <si>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</si>
  <si>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</si>
  <si>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</si>
  <si>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</si>
  <si>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</si>
  <si>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</si>
  <si>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</si>
  <si>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</si>
  <si>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</si>
  <si>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</si>
  <si>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</si>
  <si>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</si>
  <si>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</si>
  <si>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</si>
  <si>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</si>
  <si>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</si>
  <si>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</si>
  <si>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</si>
  <si>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</si>
  <si>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</si>
  <si>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</si>
  <si>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</si>
  <si>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</si>
  <si>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</si>
  <si>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</si>
  <si>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</si>
  <si>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</si>
  <si>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</si>
  <si>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</si>
  <si>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</si>
  <si>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</si>
  <si>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</si>
  <si>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</si>
  <si>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</si>
  <si>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</si>
  <si>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</si>
  <si>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</si>
  <si>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</si>
  <si>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</si>
  <si>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</si>
  <si>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</si>
  <si>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</si>
  <si>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</si>
  <si>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</si>
  <si>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</si>
  <si>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</si>
  <si>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</si>
  <si>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</si>
  <si>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</si>
  <si>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</si>
  <si>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</si>
  <si>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</si>
  <si>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</si>
  <si>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</si>
  <si>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</si>
  <si>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</si>
  <si>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</si>
  <si>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</si>
  <si>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</si>
  <si>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</si>
  <si>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</si>
  <si>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</si>
  <si>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</si>
  <si>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</si>
  <si>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</si>
  <si>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</si>
  <si>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</si>
  <si>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</si>
  <si>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</si>
  <si>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</si>
  <si>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</si>
  <si>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</si>
  <si>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</si>
  <si>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</si>
  <si>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</si>
  <si>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</si>
  <si>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</si>
  <si>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</si>
  <si>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</si>
  <si>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</si>
  <si>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</si>
  <si>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</si>
  <si>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</si>
  <si>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</si>
  <si>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</si>
  <si>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</si>
  <si>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</si>
  <si>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</si>
  <si>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</si>
  <si>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</si>
  <si>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</si>
  <si>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</si>
  <si>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</si>
  <si>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</si>
  <si>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</si>
  <si>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</si>
  <si>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</si>
  <si>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</si>
  <si>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</si>
  <si>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</si>
  <si>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</si>
  <si>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</si>
  <si>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</si>
  <si>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</si>
  <si>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</si>
  <si>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</si>
  <si>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</si>
  <si>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</si>
  <si>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</si>
  <si>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</si>
  <si>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</si>
  <si>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</si>
  <si>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</si>
  <si>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</si>
  <si>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</si>
  <si>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</si>
  <si>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</si>
  <si>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</si>
  <si>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</si>
  <si>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</si>
  <si>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</si>
  <si>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</si>
  <si>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</si>
  <si>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</si>
  <si>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</si>
  <si>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</si>
  <si>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</si>
  <si>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</si>
  <si>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</si>
  <si>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</si>
  <si>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</si>
  <si>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</si>
  <si>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</si>
  <si>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</si>
  <si>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</si>
  <si>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</si>
  <si>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</si>
  <si>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</si>
  <si>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</si>
  <si>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</si>
  <si>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</si>
  <si>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</si>
  <si>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</si>
  <si>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</si>
  <si>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</si>
  <si>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</si>
  <si>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</si>
  <si>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</si>
  <si>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</si>
  <si>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</si>
  <si>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</si>
  <si>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</si>
  <si>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</si>
  <si>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</si>
  <si>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</si>
  <si>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</si>
  <si>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</si>
  <si>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</si>
  <si>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</si>
  <si>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</si>
  <si>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</si>
  <si>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</si>
  <si>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</si>
  <si>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</si>
  <si>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</si>
  <si>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</si>
  <si>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</si>
  <si>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</si>
  <si>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</si>
  <si>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</si>
  <si>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</si>
  <si>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</si>
  <si>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</si>
  <si>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</si>
  <si>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</si>
  <si>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</si>
  <si>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</si>
  <si>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</si>
  <si>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</si>
  <si>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</si>
  <si>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</si>
  <si>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</si>
  <si>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</si>
  <si>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</si>
  <si>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</si>
  <si>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</si>
  <si>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</si>
  <si>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</si>
  <si>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</si>
  <si>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</si>
  <si>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</si>
  <si>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</si>
  <si>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</si>
  <si>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</si>
  <si>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</si>
  <si>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</si>
  <si>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</si>
  <si>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</si>
  <si>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</si>
  <si>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</si>
  <si>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</si>
  <si>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</si>
  <si>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</si>
  <si>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</si>
  <si>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</si>
  <si>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</si>
  <si>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</si>
  <si>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</si>
  <si>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</si>
  <si>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</si>
  <si>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</si>
  <si>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</si>
  <si>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</si>
  <si>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</si>
  <si>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</si>
  <si>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</si>
  <si>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</si>
  <si>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</si>
  <si>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</si>
  <si>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</si>
  <si>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</si>
  <si>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</si>
  <si>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</si>
  <si>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</si>
  <si>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</si>
  <si>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</si>
  <si>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</si>
  <si>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</si>
  <si>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</si>
  <si>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</si>
  <si>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</si>
  <si>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</si>
  <si>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</si>
  <si>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</si>
  <si>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</si>
  <si>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</si>
  <si>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</si>
  <si>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</si>
  <si>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</si>
  <si>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</si>
  <si>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</si>
  <si>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</si>
  <si>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</si>
  <si>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</si>
  <si>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</si>
  <si>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</si>
  <si>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</si>
  <si>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</si>
  <si>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</si>
  <si>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</si>
  <si>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</si>
  <si>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</si>
  <si>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</si>
  <si>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</si>
  <si>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</si>
  <si>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</si>
  <si>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</si>
  <si>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</si>
  <si>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</si>
  <si>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</si>
  <si>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</si>
  <si>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</si>
  <si>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</si>
  <si>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</si>
  <si>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</si>
  <si>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</si>
  <si>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</si>
  <si>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</si>
  <si>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</si>
  <si>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</si>
  <si>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</si>
  <si>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</si>
  <si>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</si>
  <si>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</si>
  <si>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</si>
  <si>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</si>
  <si>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</si>
  <si>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</si>
  <si>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</si>
  <si>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</si>
  <si>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</si>
  <si>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</si>
  <si>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</si>
  <si>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</si>
  <si>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</si>
  <si>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</si>
  <si>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</si>
  <si>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</si>
  <si>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</si>
  <si>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</si>
  <si>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</si>
  <si>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</si>
  <si>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</si>
  <si>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</si>
  <si>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</si>
  <si>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</si>
  <si>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</si>
  <si>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</si>
  <si>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</si>
  <si>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</si>
  <si>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</si>
  <si>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</si>
  <si>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</si>
  <si>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</si>
  <si>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</si>
  <si>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</si>
  <si>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</si>
  <si>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</si>
  <si>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</si>
  <si>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</si>
  <si>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</si>
  <si>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</si>
  <si>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</si>
  <si>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</si>
  <si>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</si>
  <si>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</si>
  <si>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</si>
  <si>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</si>
  <si>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</si>
  <si>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</si>
  <si>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</si>
  <si>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</si>
  <si>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</si>
  <si>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</si>
  <si>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</si>
  <si>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</si>
  <si>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</si>
  <si>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</si>
  <si>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</si>
  <si>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</si>
  <si>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</si>
  <si>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</si>
  <si>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</si>
  <si>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</si>
  <si>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</si>
  <si>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</si>
  <si>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</si>
  <si>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</si>
  <si>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</si>
  <si>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</si>
  <si>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</si>
  <si>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</si>
  <si>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</si>
  <si>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</si>
  <si>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</si>
  <si>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</si>
  <si>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</si>
  <si>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</si>
  <si>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</si>
  <si>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</si>
  <si>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</si>
  <si>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</si>
  <si>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</si>
  <si>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</si>
  <si>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</si>
  <si>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</si>
  <si>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</si>
  <si>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</si>
  <si>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</si>
  <si>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</si>
  <si>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</si>
  <si>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</si>
  <si>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</si>
  <si>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</si>
  <si>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</si>
  <si>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</si>
  <si>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</si>
  <si>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</si>
  <si>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</si>
  <si>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</si>
  <si>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</si>
  <si>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</si>
  <si>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</si>
  <si>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</si>
  <si>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</si>
  <si>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</si>
  <si>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</si>
  <si>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</si>
  <si>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</si>
  <si>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</si>
  <si>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</si>
  <si>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</si>
  <si>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</si>
  <si>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</si>
  <si>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</si>
  <si>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</si>
  <si>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</si>
  <si>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</si>
  <si>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</si>
  <si>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</si>
  <si>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</si>
  <si>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</si>
  <si>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</si>
  <si>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</si>
  <si>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</si>
  <si>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</si>
  <si>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</si>
  <si>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</si>
  <si>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</si>
  <si>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</si>
  <si>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</si>
  <si>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</si>
  <si>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</si>
  <si>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</si>
  <si>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</si>
  <si>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</si>
  <si>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</si>
  <si>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</si>
  <si>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</si>
  <si>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</si>
  <si>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</si>
  <si>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</si>
  <si>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</si>
  <si>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</si>
  <si>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</si>
  <si>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</si>
  <si>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</si>
  <si>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</si>
  <si>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</si>
  <si>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</si>
  <si>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</si>
  <si>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</si>
  <si>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</si>
  <si>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</si>
  <si>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</si>
  <si>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</si>
  <si>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</si>
  <si>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</si>
  <si>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</si>
  <si>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</si>
  <si>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</si>
  <si>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</si>
  <si>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</si>
  <si>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</si>
  <si>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</si>
  <si>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</si>
  <si>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</si>
  <si>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</si>
  <si>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</si>
  <si>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</si>
  <si>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</si>
  <si>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</si>
  <si>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</si>
  <si>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</si>
  <si>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</si>
  <si>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</si>
  <si>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</si>
  <si>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</si>
  <si>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</si>
  <si>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</si>
  <si>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</si>
  <si>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</si>
  <si>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</si>
  <si>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</si>
  <si>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</si>
  <si>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</si>
  <si>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</si>
  <si>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</si>
  <si>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</si>
  <si>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</si>
  <si>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</si>
  <si>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</si>
  <si>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</si>
  <si>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</si>
  <si>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</si>
  <si>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</si>
  <si>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</si>
  <si>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</si>
  <si>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</si>
  <si>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</si>
  <si>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</si>
  <si>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</si>
  <si>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</si>
  <si>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</si>
  <si>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</si>
  <si>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</si>
  <si>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</si>
  <si>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</si>
  <si>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</si>
  <si>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</si>
  <si>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</si>
  <si>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</si>
  <si>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</si>
  <si>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</si>
  <si>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</si>
  <si>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</si>
  <si>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</si>
  <si>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</si>
  <si>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</si>
  <si>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</si>
  <si>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</si>
  <si>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</si>
  <si>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</si>
  <si>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</si>
  <si>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</si>
  <si>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</si>
  <si>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</si>
  <si>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</si>
  <si>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</si>
  <si>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</si>
  <si>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</si>
  <si>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</si>
  <si>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</si>
  <si>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</si>
  <si>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</si>
  <si>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</si>
  <si>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</si>
  <si>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</si>
  <si>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</si>
  <si>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</si>
  <si>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</si>
  <si>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</si>
  <si>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</si>
  <si>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</si>
  <si>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</si>
  <si>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</si>
  <si>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</si>
  <si>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</si>
  <si>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</si>
  <si>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</si>
  <si>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</si>
  <si>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</si>
  <si>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</si>
  <si>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</si>
  <si>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</si>
  <si>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</si>
  <si>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</si>
  <si>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</si>
  <si>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</si>
  <si>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</si>
  <si>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</si>
  <si>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</si>
  <si>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</si>
  <si>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</si>
  <si>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</si>
  <si>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</si>
  <si>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</si>
  <si>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</si>
  <si>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</si>
  <si>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</si>
  <si>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</si>
  <si>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</si>
  <si>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</si>
  <si>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</si>
  <si>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</si>
  <si>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</si>
  <si>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</si>
  <si>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</si>
  <si>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</si>
  <si>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</si>
  <si>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</si>
  <si>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</si>
  <si>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</si>
  <si>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</si>
  <si>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</si>
  <si>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</si>
  <si>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</si>
  <si>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</si>
  <si>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</si>
  <si>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</si>
  <si>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</si>
  <si>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</si>
  <si>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</si>
  <si>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</si>
  <si>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</si>
  <si>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</si>
  <si>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</si>
  <si>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</si>
  <si>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</si>
  <si>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</si>
  <si>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</si>
  <si>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</si>
  <si>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</si>
  <si>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</si>
  <si>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</si>
  <si>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</si>
  <si>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</si>
  <si>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</si>
  <si>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</si>
  <si>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</si>
  <si>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</si>
  <si>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</si>
  <si>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</si>
  <si>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</si>
  <si>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</si>
  <si>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</si>
  <si>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</si>
  <si>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</si>
  <si>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</si>
  <si>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</si>
  <si>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</si>
  <si>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</si>
  <si>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</si>
  <si>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</si>
  <si>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</si>
  <si>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</si>
  <si>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</si>
  <si>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</si>
  <si>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</si>
  <si>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</si>
  <si>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</si>
  <si>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</si>
  <si>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</si>
  <si>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</si>
  <si>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</si>
  <si>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</si>
  <si>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</si>
  <si>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</si>
  <si>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</si>
  <si>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</si>
  <si>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</si>
  <si>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</si>
  <si>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</si>
  <si>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</si>
  <si>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</si>
  <si>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</si>
  <si>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</si>
  <si>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</si>
  <si>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</si>
  <si>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</si>
  <si>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</si>
  <si>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</si>
  <si>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</si>
  <si>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</si>
  <si>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</si>
  <si>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</si>
  <si>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</si>
  <si>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</si>
  <si>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</si>
  <si>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</si>
  <si>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</si>
  <si>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</si>
  <si>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</si>
  <si>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</si>
  <si>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</si>
  <si>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</si>
  <si>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</si>
  <si>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</si>
  <si>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</si>
  <si>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</si>
  <si>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</si>
  <si>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</si>
  <si>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</si>
  <si>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</si>
  <si>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</si>
  <si>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</si>
  <si>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</si>
  <si>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</si>
  <si>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</si>
  <si>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</si>
  <si>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</si>
  <si>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</si>
  <si>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</si>
  <si>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</si>
  <si>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</si>
  <si>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</si>
  <si>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</si>
  <si>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</si>
  <si>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</si>
  <si>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</si>
  <si>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</si>
  <si>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</si>
  <si>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</si>
  <si>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</si>
  <si>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</si>
  <si>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</si>
  <si>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</si>
  <si>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</si>
  <si>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</si>
  <si>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</si>
  <si>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</si>
  <si>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</si>
  <si>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</si>
  <si>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</si>
  <si>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</si>
  <si>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</si>
  <si>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</si>
  <si>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</si>
  <si>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</si>
  <si>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</si>
  <si>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</si>
  <si>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</si>
  <si>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</si>
  <si>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</si>
  <si>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</si>
  <si>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</si>
  <si>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</si>
  <si>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</si>
  <si>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</si>
  <si>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</si>
  <si>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</si>
  <si>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</si>
  <si>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</si>
  <si>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</si>
  <si>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</si>
  <si>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</si>
  <si>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</si>
  <si>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</si>
  <si>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</si>
  <si>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</si>
  <si>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</si>
  <si>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</si>
  <si>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</si>
  <si>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</si>
  <si>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</si>
  <si>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</si>
  <si>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</si>
  <si>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</si>
  <si>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</si>
  <si>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</si>
  <si>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</si>
  <si>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</si>
  <si>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</si>
  <si>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</si>
  <si>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</si>
  <si>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</si>
  <si>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</si>
  <si>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</si>
  <si>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</si>
  <si>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</si>
  <si>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</si>
  <si>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</si>
  <si>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</si>
  <si>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</si>
  <si>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</si>
  <si>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</si>
  <si>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</si>
  <si>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</si>
  <si>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</si>
  <si>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</si>
  <si>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</si>
  <si>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</si>
  <si>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</si>
  <si>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</si>
  <si>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</si>
  <si>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</si>
  <si>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</si>
  <si>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</si>
  <si>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</si>
  <si>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</si>
  <si>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</si>
  <si>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</si>
  <si>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</si>
  <si>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</si>
  <si>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</si>
  <si>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</si>
  <si>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</si>
  <si>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</si>
  <si>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</si>
  <si>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</si>
  <si>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</si>
  <si>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</si>
  <si>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</si>
  <si>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</si>
  <si>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</si>
  <si>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</si>
  <si>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</si>
  <si>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</si>
  <si>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</si>
  <si>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</si>
  <si>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</si>
  <si>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</si>
  <si>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</si>
  <si>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</si>
  <si>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</si>
  <si>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</si>
  <si>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</si>
  <si>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</si>
  <si>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</si>
  <si>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</si>
  <si>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</si>
  <si>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</si>
  <si>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</si>
  <si>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</si>
  <si>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</si>
  <si>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</si>
  <si>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</si>
  <si>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</si>
  <si>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</si>
  <si>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</si>
  <si>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</si>
  <si>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</si>
  <si>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</si>
  <si>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</si>
  <si>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</si>
  <si>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</si>
  <si>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</si>
  <si>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</si>
  <si>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</si>
  <si>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</si>
  <si>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</si>
  <si>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</si>
  <si>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</si>
  <si>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</si>
  <si>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</si>
  <si>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</si>
  <si>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</si>
  <si>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</si>
  <si>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</si>
  <si>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</si>
  <si>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</si>
  <si>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</si>
  <si>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</si>
  <si>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</si>
  <si>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</si>
  <si>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</si>
  <si>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</si>
  <si>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</si>
  <si>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</si>
  <si>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</si>
  <si>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</si>
  <si>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</si>
  <si>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</si>
  <si>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</si>
  <si>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</si>
  <si>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</si>
  <si>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</si>
  <si>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</si>
  <si>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</si>
  <si>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</si>
  <si>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</si>
  <si>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</si>
  <si>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</si>
  <si>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</si>
  <si>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</si>
  <si>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</si>
  <si>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</si>
  <si>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</si>
  <si>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</si>
  <si>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</si>
  <si>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</si>
  <si>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</si>
  <si>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</si>
  <si>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</si>
  <si>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</si>
  <si>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</si>
  <si>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</si>
  <si>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</si>
  <si>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</si>
  <si>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</si>
  <si>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</si>
  <si>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</si>
  <si>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</si>
  <si>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</si>
  <si>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</si>
  <si>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</si>
  <si>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</si>
  <si>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</si>
  <si>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</si>
  <si>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</si>
  <si>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</si>
  <si>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</si>
  <si>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</si>
  <si>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</si>
  <si>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</si>
  <si>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</si>
  <si>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</si>
  <si>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</si>
  <si>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</si>
  <si>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</si>
  <si>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</si>
  <si>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</si>
  <si>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</si>
  <si>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</si>
  <si>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</si>
  <si>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</si>
  <si>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</si>
  <si>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</si>
  <si>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</si>
  <si>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</si>
  <si>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</si>
  <si>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</si>
  <si>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</si>
  <si>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</si>
  <si>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</si>
  <si>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</si>
  <si>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</si>
  <si>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</si>
  <si>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</si>
  <si>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</si>
  <si>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</si>
  <si>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</si>
  <si>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</si>
  <si>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</si>
  <si>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</si>
  <si>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</si>
  <si>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</si>
  <si>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</si>
  <si>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</si>
  <si>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</si>
  <si>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</si>
  <si>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</si>
  <si>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</si>
  <si>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</si>
  <si>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</si>
  <si>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</si>
  <si>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</si>
  <si>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</si>
  <si>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</si>
  <si>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</si>
  <si>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</si>
  <si>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</si>
  <si>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</si>
  <si>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</si>
  <si>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</si>
  <si>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</si>
  <si>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</si>
  <si>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</si>
  <si>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</si>
  <si>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</si>
  <si>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</si>
  <si>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</si>
  <si>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</si>
  <si>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</si>
  <si>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</si>
  <si>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</si>
  <si>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</si>
  <si>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</si>
  <si>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</si>
  <si>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</si>
  <si>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</si>
  <si>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</si>
  <si>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</si>
  <si>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</si>
  <si>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</si>
  <si>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</si>
  <si>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</si>
  <si>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</si>
  <si>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</si>
  <si>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</si>
  <si>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</si>
  <si>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</si>
  <si>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</si>
  <si>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</si>
  <si>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</si>
  <si>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</si>
  <si>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</si>
  <si>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</si>
  <si>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</si>
  <si>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</si>
  <si>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</si>
  <si>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</si>
  <si>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</si>
  <si>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</si>
  <si>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</si>
  <si>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</si>
  <si>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</si>
  <si>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</si>
  <si>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</si>
  <si>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</si>
  <si>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</si>
  <si>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</si>
  <si>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</si>
  <si>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</si>
  <si>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</si>
  <si>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</si>
  <si>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</si>
  <si>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</si>
  <si>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</si>
  <si>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</si>
  <si>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</si>
  <si>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</si>
  <si>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</si>
  <si>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</si>
  <si>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</si>
  <si>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</si>
  <si>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</si>
  <si>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</si>
  <si>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</si>
  <si>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</si>
  <si>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</si>
  <si>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</si>
  <si>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</si>
  <si>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</si>
  <si>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</si>
  <si>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</si>
  <si>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</si>
  <si>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</si>
  <si>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</si>
  <si>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</si>
  <si>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</si>
  <si>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</si>
  <si>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</si>
  <si>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</si>
  <si>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</si>
  <si>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</si>
  <si>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</si>
  <si>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</si>
  <si>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</si>
  <si>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</si>
  <si>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</si>
  <si>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</si>
  <si>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</si>
  <si>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</si>
  <si>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</si>
  <si>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</si>
  <si>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</si>
  <si>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</si>
  <si>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</si>
  <si>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</si>
  <si>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</si>
  <si>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</si>
  <si>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</si>
  <si>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</si>
  <si>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</si>
  <si>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</si>
  <si>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</si>
  <si>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</si>
  <si>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</si>
  <si>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</si>
  <si>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</si>
  <si>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</si>
  <si>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</si>
  <si>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</si>
  <si>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</si>
  <si>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</si>
  <si>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</si>
  <si>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</si>
  <si>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</si>
  <si>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</si>
  <si>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</si>
  <si>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</si>
  <si>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</si>
  <si>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</si>
  <si>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</si>
  <si>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</si>
  <si>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</si>
  <si>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</si>
  <si>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</si>
  <si>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</si>
  <si>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</si>
  <si>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</si>
  <si>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</si>
  <si>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</si>
  <si>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</si>
  <si>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</si>
  <si>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</si>
  <si>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</si>
  <si>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</si>
  <si>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</si>
  <si>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</si>
  <si>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</si>
  <si>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</si>
  <si>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</si>
  <si>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</si>
  <si>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</si>
  <si>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</si>
  <si>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</si>
  <si>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</si>
  <si>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</si>
  <si>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</si>
  <si>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</si>
  <si>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</si>
  <si>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</si>
  <si>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</si>
  <si>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</si>
  <si>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</si>
  <si>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</si>
  <si>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</si>
  <si>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</si>
  <si>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</si>
  <si>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</si>
  <si>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</si>
  <si>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</si>
  <si>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</si>
  <si>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</si>
  <si>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</si>
  <si>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</si>
  <si>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</si>
  <si>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</si>
  <si>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</si>
  <si>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</si>
  <si>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</si>
  <si>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</si>
  <si>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</si>
  <si>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</si>
  <si>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</si>
  <si>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</si>
  <si>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</si>
  <si>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</si>
  <si>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</si>
  <si>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</si>
  <si>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</si>
  <si>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</si>
  <si>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</si>
  <si>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</si>
  <si>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</si>
  <si>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</si>
  <si>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</si>
  <si>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</si>
  <si>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</si>
  <si>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</si>
  <si>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</si>
  <si>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</si>
  <si>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</si>
  <si>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</si>
  <si>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</si>
  <si>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</si>
  <si>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</si>
  <si>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</si>
  <si>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</si>
  <si>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</si>
  <si>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</si>
  <si>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</si>
  <si>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</si>
  <si>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</si>
  <si>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</si>
  <si>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</si>
  <si>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</si>
  <si>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</si>
  <si>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</si>
  <si>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</si>
  <si>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</si>
  <si>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</si>
  <si>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</si>
  <si>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</si>
  <si>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</si>
  <si>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</si>
  <si>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</si>
  <si>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</si>
  <si>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</si>
  <si>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</si>
  <si>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</si>
  <si>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</si>
  <si>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</si>
  <si>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</si>
  <si>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</si>
  <si>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</si>
  <si>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</si>
  <si>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</si>
  <si>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</si>
  <si>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</si>
  <si>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</si>
  <si>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</si>
  <si>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</si>
  <si>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</si>
  <si>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</si>
  <si>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</si>
  <si>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</si>
  <si>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</si>
  <si>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</si>
  <si>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</si>
  <si>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</si>
  <si>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</si>
  <si>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</si>
  <si>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</si>
  <si>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</si>
  <si>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</si>
  <si>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</si>
  <si>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</si>
  <si>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</si>
  <si>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</si>
  <si>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</si>
  <si>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</si>
  <si>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</si>
  <si>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</si>
  <si>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</si>
  <si>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</si>
  <si>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</si>
  <si>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</si>
  <si>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</si>
  <si>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</si>
  <si>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</si>
  <si>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</si>
  <si>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</si>
  <si>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</si>
  <si>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</si>
  <si>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</si>
  <si>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</si>
  <si>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</si>
  <si>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</si>
  <si>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</si>
  <si>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</si>
  <si>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</si>
  <si>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</si>
  <si>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</si>
  <si>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</si>
  <si>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</si>
  <si>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</si>
  <si>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</si>
  <si>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</si>
  <si>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</si>
  <si>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</si>
  <si>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</si>
  <si>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</si>
  <si>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</si>
  <si>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</si>
  <si>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</si>
  <si>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</si>
  <si>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</si>
  <si>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</si>
  <si>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</si>
  <si>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</si>
  <si>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</si>
  <si>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</si>
  <si>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</si>
  <si>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</si>
  <si>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</si>
  <si>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</si>
  <si>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</si>
  <si>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</si>
  <si>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</si>
  <si>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</si>
  <si>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</si>
  <si>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</si>
  <si>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</si>
  <si>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</si>
  <si>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</si>
  <si>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</si>
  <si>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</si>
  <si>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</si>
  <si>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</si>
  <si>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</si>
  <si>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</si>
  <si>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</si>
  <si>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</si>
  <si>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</si>
  <si>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</si>
  <si>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</si>
  <si>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</si>
  <si>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</si>
  <si>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</si>
  <si>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</si>
  <si>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</si>
  <si>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</si>
  <si>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</si>
  <si>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</si>
  <si>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</si>
  <si>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</si>
  <si>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</si>
  <si>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</si>
  <si>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</si>
  <si>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</si>
  <si>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</si>
  <si>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</si>
  <si>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</si>
  <si>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</si>
  <si>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</si>
  <si>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</si>
  <si>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</si>
  <si>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</si>
  <si>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</si>
  <si>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</si>
  <si>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</si>
  <si>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</si>
  <si>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</si>
  <si>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</si>
  <si>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</si>
  <si>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</si>
  <si>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</si>
  <si>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</si>
  <si>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</si>
  <si>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</si>
  <si>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</si>
  <si>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</si>
  <si>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</si>
  <si>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</si>
  <si>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</si>
  <si>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</si>
  <si>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</si>
  <si>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</si>
  <si>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</si>
  <si>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</si>
  <si>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</si>
  <si>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</si>
  <si>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</si>
  <si>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</si>
  <si>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</si>
  <si>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</si>
  <si>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</si>
  <si>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</si>
  <si>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</si>
  <si>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</si>
  <si>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</si>
  <si>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</si>
  <si>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</si>
  <si>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</si>
  <si>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</si>
  <si>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</si>
  <si>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</si>
  <si>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</si>
  <si>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</si>
  <si>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</si>
  <si>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</si>
  <si>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</si>
  <si>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</si>
  <si>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</si>
  <si>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</si>
  <si>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</si>
  <si>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</si>
  <si>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</si>
  <si>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</si>
  <si>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</si>
  <si>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</si>
  <si>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</si>
  <si>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</si>
  <si>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</si>
  <si>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</si>
  <si>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</si>
  <si>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</si>
  <si>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</si>
  <si>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</si>
  <si>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</si>
  <si>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</si>
  <si>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</si>
  <si>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</si>
  <si>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</si>
  <si>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</si>
  <si>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</si>
  <si>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</si>
  <si>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</si>
  <si>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</si>
  <si>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</si>
  <si>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</si>
  <si>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</si>
  <si>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</si>
  <si>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</si>
  <si>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</si>
  <si>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</si>
  <si>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</si>
  <si>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</si>
  <si>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</si>
  <si>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</si>
  <si>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</si>
  <si>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</si>
  <si>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</si>
  <si>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</si>
  <si>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</si>
  <si>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</si>
  <si>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</si>
  <si>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</si>
  <si>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</si>
  <si>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</si>
  <si>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</si>
  <si>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</si>
  <si>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</si>
  <si>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</si>
  <si>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</si>
  <si>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</si>
  <si>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</si>
  <si>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</si>
  <si>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</si>
  <si>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</si>
  <si>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</si>
  <si>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</si>
  <si>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</si>
  <si>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</si>
  <si>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</si>
  <si>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</si>
  <si>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</si>
  <si>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</si>
  <si>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</si>
  <si>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</si>
  <si>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</si>
  <si>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</si>
  <si>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</si>
  <si>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</si>
  <si>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</si>
  <si>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</si>
  <si>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</si>
  <si>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</si>
  <si>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</si>
  <si>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</si>
  <si>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</si>
  <si>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</si>
  <si>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</si>
  <si>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</si>
  <si>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</si>
  <si>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</si>
  <si>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</si>
  <si>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</si>
  <si>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</si>
  <si>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</si>
  <si>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</si>
  <si>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</si>
  <si>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</si>
  <si>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</si>
  <si>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</si>
  <si>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</si>
  <si>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</si>
  <si>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</si>
  <si>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</si>
  <si>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</si>
  <si>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</si>
  <si>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</si>
  <si>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</si>
  <si>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</si>
  <si>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</si>
  <si>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</si>
  <si>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</si>
  <si>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</si>
  <si>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</si>
  <si>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</si>
  <si>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</si>
  <si>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</si>
  <si>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</si>
  <si>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</si>
  <si>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</si>
  <si>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</si>
  <si>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</si>
  <si>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</si>
  <si>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</si>
  <si>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</si>
  <si>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</si>
  <si>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</si>
  <si>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</si>
  <si>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</si>
  <si>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</si>
  <si>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</si>
  <si>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</si>
  <si>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</si>
  <si>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</si>
  <si>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</si>
  <si>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</si>
  <si>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</si>
  <si>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</si>
  <si>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</si>
  <si>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</si>
  <si>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</si>
  <si>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</si>
  <si>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</si>
  <si>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</si>
  <si>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</si>
  <si>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</si>
  <si>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</si>
  <si>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</si>
  <si>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</si>
  <si>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</si>
  <si>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</si>
  <si>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</si>
  <si>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</si>
  <si>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</si>
  <si>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</si>
  <si>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</si>
  <si>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</si>
  <si>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</si>
  <si>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</si>
  <si>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</si>
  <si>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</si>
  <si>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</si>
  <si>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</si>
  <si>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</si>
  <si>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</si>
  <si>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</si>
  <si>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</si>
  <si>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</si>
  <si>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</si>
  <si>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</si>
  <si>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</si>
  <si>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</si>
  <si>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</si>
  <si>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</si>
  <si>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</si>
  <si>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</si>
  <si>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</si>
  <si>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</si>
  <si>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</si>
  <si>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</si>
  <si>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</si>
  <si>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</si>
  <si>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</si>
  <si>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</si>
  <si>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</si>
  <si>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</si>
  <si>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</si>
  <si>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</si>
  <si>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</si>
  <si>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</si>
  <si>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</si>
  <si>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</si>
  <si>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</si>
  <si>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</si>
  <si>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</si>
  <si>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</si>
  <si>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</si>
  <si>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</si>
  <si>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</si>
  <si>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</si>
  <si>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</si>
  <si>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</si>
  <si>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</si>
  <si>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</si>
  <si>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</si>
  <si>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</si>
  <si>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</si>
  <si>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</si>
  <si>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</si>
  <si>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</si>
  <si>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</si>
  <si>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</si>
  <si>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</si>
  <si>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</si>
  <si>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</si>
  <si>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</si>
  <si>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</si>
  <si>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</si>
  <si>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</si>
  <si>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</si>
  <si>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</si>
  <si>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</si>
  <si>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</si>
  <si>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</si>
  <si>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</si>
  <si>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</si>
  <si>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</si>
  <si>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</si>
  <si>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</si>
  <si>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</si>
  <si>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</si>
  <si>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</si>
  <si>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</si>
  <si>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</si>
  <si>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</si>
  <si>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</si>
  <si>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</si>
  <si>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</si>
  <si>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</si>
  <si>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</si>
  <si>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</si>
  <si>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</si>
  <si>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</si>
  <si>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</si>
  <si>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</si>
  <si>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</si>
  <si>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</si>
  <si>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</si>
  <si>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</si>
  <si>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</si>
  <si>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</si>
  <si>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</si>
  <si>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</si>
  <si>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</si>
  <si>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</si>
  <si>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</si>
  <si>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</si>
  <si>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</si>
  <si>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</si>
  <si>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</si>
  <si>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</si>
  <si>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</si>
  <si>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</si>
  <si>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</si>
  <si>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</si>
  <si>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</si>
  <si>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</si>
  <si>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</si>
  <si>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</si>
  <si>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</si>
  <si>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</si>
  <si>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</si>
  <si>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</si>
  <si>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</si>
  <si>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</si>
  <si>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</si>
  <si>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</si>
  <si>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</si>
  <si>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</si>
  <si>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</si>
  <si>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</si>
  <si>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</si>
  <si>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</si>
  <si>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</si>
  <si>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</si>
  <si>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</si>
  <si>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</si>
  <si>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</si>
  <si>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</si>
  <si>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</si>
  <si>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</si>
  <si>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</si>
  <si>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</si>
  <si>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</si>
  <si>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</si>
  <si>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</si>
  <si>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</si>
  <si>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</si>
  <si>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</si>
  <si>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</si>
  <si>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</si>
  <si>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</si>
  <si>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</si>
  <si>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</si>
  <si>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</si>
  <si>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</si>
  <si>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</si>
  <si>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</si>
  <si>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</si>
  <si>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</si>
  <si>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</si>
  <si>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</si>
  <si>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</si>
  <si>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</si>
  <si>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</si>
  <si>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</si>
  <si>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</si>
  <si>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</si>
  <si>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</si>
  <si>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</si>
  <si>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</si>
  <si>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</si>
  <si>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</si>
  <si>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</si>
  <si>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</si>
  <si>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</si>
  <si>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</si>
  <si>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</si>
  <si>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</si>
  <si>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</si>
  <si>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</si>
  <si>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</si>
  <si>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</si>
  <si>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</si>
  <si>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</si>
  <si>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</si>
  <si>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</si>
  <si>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</si>
  <si>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</si>
  <si>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</si>
  <si>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</si>
  <si>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</si>
  <si>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</si>
  <si>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</si>
  <si>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</si>
  <si>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</si>
  <si>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</si>
  <si>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</si>
  <si>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</si>
  <si>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</si>
  <si>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</si>
  <si>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</si>
  <si>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</si>
  <si>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</si>
  <si>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</si>
  <si>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</si>
  <si>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</si>
  <si>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</si>
  <si>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</si>
  <si>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</si>
  <si>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</si>
  <si>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</si>
  <si>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</si>
  <si>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</si>
  <si>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</si>
  <si>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</si>
  <si>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</si>
  <si>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</si>
  <si>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</si>
  <si>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</si>
  <si>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</si>
  <si>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</si>
  <si>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</si>
  <si>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</si>
  <si>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</si>
  <si>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</si>
  <si>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</si>
  <si>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</si>
  <si>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</si>
  <si>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</si>
  <si>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</si>
  <si>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</si>
  <si>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</si>
  <si>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</si>
  <si>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</si>
  <si>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</si>
  <si>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</si>
  <si>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</si>
  <si>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</si>
  <si>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</si>
  <si>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</si>
  <si>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</si>
  <si>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</si>
  <si>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</si>
  <si>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</si>
  <si>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</si>
  <si>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</si>
  <si>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</si>
  <si>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</si>
  <si>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</si>
  <si>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</si>
  <si>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</si>
  <si>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</si>
  <si>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</si>
  <si>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</si>
  <si>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</si>
  <si>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</si>
  <si>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</si>
  <si>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</si>
  <si>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</si>
  <si>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</si>
  <si>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</si>
  <si>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</si>
  <si>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</si>
  <si>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</si>
  <si>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</si>
  <si>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</si>
  <si>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</si>
  <si>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</si>
  <si>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</si>
  <si>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</si>
  <si>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</si>
  <si>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</si>
  <si>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</si>
  <si>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</si>
  <si>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</si>
  <si>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</si>
  <si>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</si>
  <si>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</si>
  <si>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</si>
  <si>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</si>
  <si>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</si>
  <si>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</si>
  <si>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</si>
  <si>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</si>
  <si>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</si>
  <si>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</si>
  <si>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</si>
  <si>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</si>
  <si>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</si>
  <si>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</si>
  <si>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</si>
  <si>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</si>
  <si>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</si>
  <si>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</si>
  <si>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</si>
  <si>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</si>
  <si>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</si>
  <si>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</si>
  <si>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</si>
  <si>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</si>
  <si>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</si>
  <si>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</si>
  <si>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</si>
  <si>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</si>
  <si>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</si>
  <si>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</si>
  <si>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</si>
  <si>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</si>
  <si>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</si>
  <si>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</si>
  <si>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</si>
  <si>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</si>
  <si>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</si>
  <si>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</si>
  <si>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</si>
  <si>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</si>
  <si>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</si>
  <si>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</si>
  <si>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</si>
  <si>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</si>
  <si>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</si>
  <si>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</si>
  <si>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</si>
  <si>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</si>
  <si>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</si>
  <si>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</si>
  <si>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</si>
  <si>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</si>
  <si>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</si>
  <si>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</si>
  <si>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</si>
  <si>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</si>
  <si>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</si>
  <si>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</si>
  <si>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</si>
  <si>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</si>
  <si>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</si>
  <si>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</si>
  <si>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</si>
  <si>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</si>
  <si>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</si>
  <si>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</si>
  <si>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</si>
  <si>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</si>
  <si>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</si>
  <si>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</si>
  <si>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</si>
  <si>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</si>
  <si>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</si>
  <si>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</si>
  <si>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</si>
  <si>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</si>
  <si>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</si>
  <si>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</si>
  <si>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</si>
  <si>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</si>
  <si>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</si>
  <si>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</si>
  <si>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</si>
  <si>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</si>
  <si>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</si>
  <si>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</si>
  <si>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</si>
  <si>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</si>
  <si>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</si>
  <si>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</si>
  <si>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</si>
  <si>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</si>
  <si>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</si>
  <si>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</si>
  <si>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</si>
  <si>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</si>
  <si>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</si>
  <si>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</si>
  <si>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</si>
  <si>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</si>
  <si>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</si>
  <si>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</si>
  <si>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</si>
  <si>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</si>
  <si>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</si>
  <si>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</si>
  <si>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</si>
  <si>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</si>
  <si>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</si>
  <si>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</si>
  <si>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</si>
  <si>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</si>
  <si>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</si>
  <si>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</si>
  <si>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</si>
  <si>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</si>
  <si>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</si>
  <si>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</si>
  <si>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</si>
  <si>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</si>
  <si>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</si>
  <si>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</si>
  <si>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</si>
  <si>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</si>
  <si>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</si>
  <si>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</si>
  <si>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</si>
  <si>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</si>
  <si>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</si>
  <si>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</si>
  <si>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</si>
  <si>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</si>
  <si>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</si>
  <si>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</si>
  <si>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</si>
  <si>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</si>
  <si>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</si>
  <si>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</si>
  <si>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</si>
  <si>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</si>
  <si>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</si>
  <si>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</si>
  <si>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</si>
  <si>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</si>
  <si>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</si>
  <si>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</si>
  <si>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</si>
  <si>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</si>
  <si>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</si>
  <si>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</si>
  <si>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</si>
  <si>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</si>
  <si>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</si>
  <si>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</si>
  <si>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</si>
  <si>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</si>
  <si>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</si>
  <si>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</si>
  <si>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</si>
  <si>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</si>
  <si>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</si>
  <si>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</si>
  <si>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</si>
  <si>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</si>
  <si>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</si>
  <si>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</si>
  <si>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</si>
  <si>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</si>
  <si>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</si>
  <si>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</si>
  <si>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</si>
  <si>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</si>
  <si>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</si>
  <si>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</si>
  <si>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</si>
  <si>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</si>
  <si>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</si>
  <si>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</si>
  <si>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</si>
  <si>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</si>
  <si>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</si>
  <si>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</si>
  <si>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</si>
  <si>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</si>
  <si>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</si>
  <si>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</si>
  <si>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</si>
  <si>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</si>
  <si>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</si>
  <si>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</si>
  <si>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</si>
  <si>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</si>
  <si>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</si>
  <si>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</si>
  <si>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</si>
  <si>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</si>
  <si>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</si>
  <si>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</si>
  <si>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</si>
  <si>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</si>
  <si>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</si>
  <si>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</si>
  <si>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</si>
  <si>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</si>
  <si>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</si>
  <si>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</si>
  <si>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</si>
  <si>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</si>
  <si>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</si>
  <si>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</si>
  <si>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</si>
  <si>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</si>
  <si>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</si>
  <si>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</si>
  <si>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</si>
  <si>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</si>
  <si>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</si>
  <si>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</si>
  <si>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</si>
  <si>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</si>
  <si>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</si>
  <si>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</si>
  <si>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</si>
  <si>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</si>
  <si>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</si>
  <si>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</si>
  <si>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</si>
  <si>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</si>
  <si>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</si>
  <si>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</si>
  <si>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</si>
  <si>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</si>
  <si>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</si>
  <si>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</si>
  <si>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</si>
  <si>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</si>
  <si>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</si>
  <si>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</si>
  <si>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</si>
  <si>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</si>
  <si>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</si>
  <si>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</si>
  <si>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</si>
  <si>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</si>
  <si>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</si>
  <si>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</si>
  <si>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</si>
  <si>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</si>
  <si>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</si>
  <si>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</si>
  <si>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</si>
  <si>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</si>
  <si>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</si>
  <si>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</si>
  <si>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</si>
  <si>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</si>
  <si>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</si>
  <si>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</si>
  <si>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</si>
  <si>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</si>
  <si>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</si>
  <si>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</si>
  <si>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</si>
  <si>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</si>
  <si>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</si>
  <si>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</si>
  <si>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</si>
  <si>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</si>
  <si>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</si>
  <si>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</si>
  <si>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</si>
  <si>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</si>
  <si>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</si>
  <si>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</si>
  <si>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</si>
  <si>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</si>
  <si>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</si>
  <si>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</si>
  <si>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</si>
  <si>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</si>
  <si>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</si>
  <si>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</si>
  <si>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</si>
  <si>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</si>
  <si>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</si>
  <si>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</si>
  <si>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</si>
  <si>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</si>
  <si>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</si>
  <si>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</si>
  <si>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</si>
  <si>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</si>
  <si>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</si>
  <si>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</si>
  <si>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</si>
  <si>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</si>
  <si>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</si>
  <si>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</si>
  <si>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</si>
  <si>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</si>
  <si>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</si>
  <si>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</si>
  <si>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</si>
  <si>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</si>
  <si>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</si>
  <si>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</si>
  <si>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</si>
  <si>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</si>
  <si>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</si>
  <si>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</si>
  <si>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</si>
  <si>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</si>
  <si>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</si>
  <si>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</si>
  <si>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</si>
  <si>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</si>
  <si>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</si>
  <si>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</si>
  <si>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</si>
  <si>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</si>
  <si>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</si>
  <si>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</si>
  <si>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</si>
  <si>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</si>
  <si>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</si>
  <si>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</si>
  <si>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</si>
  <si>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</si>
  <si>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</si>
  <si>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</si>
  <si>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</si>
  <si>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</si>
  <si>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</si>
  <si>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</si>
  <si>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</si>
  <si>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</si>
  <si>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</si>
  <si>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</si>
  <si>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</si>
  <si>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</si>
  <si>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</si>
  <si>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</si>
  <si>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</si>
  <si>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</si>
  <si>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</si>
  <si>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</si>
  <si>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</si>
  <si>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</si>
  <si>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</si>
  <si>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</si>
  <si>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</si>
  <si>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</si>
  <si>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</si>
  <si>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</si>
  <si>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</si>
  <si>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</si>
  <si>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</si>
  <si>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</si>
  <si>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</si>
  <si>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</si>
  <si>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</si>
  <si>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</si>
  <si>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</si>
  <si>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</si>
  <si>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</si>
  <si>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</si>
  <si>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</si>
  <si>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</si>
  <si>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</si>
  <si>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</si>
  <si>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</si>
  <si>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</si>
  <si>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</si>
  <si>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</si>
  <si>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</si>
  <si>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</si>
  <si>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</si>
  <si>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</si>
  <si>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</si>
  <si>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</si>
  <si>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</si>
  <si>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</si>
  <si>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</si>
  <si>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</si>
  <si>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</si>
  <si>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</si>
  <si>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</si>
  <si>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</si>
  <si>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</si>
  <si>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</si>
  <si>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</si>
  <si>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</si>
  <si>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</si>
  <si>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</si>
  <si>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</si>
  <si>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</si>
  <si>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</si>
  <si>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</si>
  <si>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</si>
  <si>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</si>
  <si>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</si>
  <si>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</si>
  <si>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</si>
  <si>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</si>
  <si>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</si>
  <si>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</si>
  <si>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</si>
  <si>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</si>
  <si>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</si>
  <si>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</si>
  <si>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</si>
  <si>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</si>
  <si>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</si>
  <si>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</si>
  <si>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</si>
  <si>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</si>
  <si>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</si>
  <si>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</si>
  <si>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</si>
  <si>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</si>
  <si>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</si>
  <si>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</si>
  <si>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</si>
  <si>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</si>
  <si>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</si>
  <si>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</si>
  <si>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</si>
  <si>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</si>
  <si>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</si>
  <si>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</si>
  <si>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</si>
  <si>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</si>
  <si>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</si>
  <si>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</si>
  <si>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</si>
  <si>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</si>
  <si>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</si>
  <si>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</si>
  <si>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</si>
  <si>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</si>
  <si>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</si>
  <si>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</si>
  <si>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</si>
  <si>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</si>
  <si>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</si>
  <si>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</si>
  <si>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</si>
  <si>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</si>
  <si>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</si>
  <si>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</si>
  <si>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</si>
  <si>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</si>
  <si>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</si>
  <si>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</si>
  <si>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</si>
  <si>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</si>
  <si>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</si>
  <si>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</si>
  <si>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</si>
  <si>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</si>
  <si>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</si>
  <si>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</si>
  <si>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</si>
  <si>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</si>
  <si>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</si>
  <si>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</si>
  <si>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</si>
  <si>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</si>
  <si>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</si>
  <si>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</si>
  <si>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</si>
  <si>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</si>
  <si>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</si>
  <si>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</si>
  <si>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</si>
  <si>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</si>
  <si>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</si>
  <si>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</si>
  <si>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</si>
  <si>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</si>
  <si>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</si>
  <si>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</si>
  <si>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</si>
  <si>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</si>
  <si>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</si>
  <si>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</si>
  <si>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</si>
  <si>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</si>
  <si>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</si>
  <si>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</si>
  <si>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</si>
  <si>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</si>
  <si>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</si>
  <si>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</si>
  <si>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</si>
  <si>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</si>
  <si>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</si>
  <si>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</si>
  <si>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</si>
  <si>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</si>
  <si>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</si>
  <si>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</si>
  <si>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</si>
  <si>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</si>
  <si>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</si>
  <si>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</si>
  <si>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</si>
  <si>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</si>
  <si>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</si>
  <si>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</si>
  <si>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</si>
  <si>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</si>
  <si>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</si>
  <si>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</si>
  <si>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</si>
  <si>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</si>
  <si>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</si>
  <si>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</si>
  <si>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</si>
  <si>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</si>
  <si>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</si>
  <si>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</si>
  <si>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</si>
  <si>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</si>
  <si>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</si>
  <si>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</si>
  <si>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</si>
  <si>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</si>
  <si>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</si>
  <si>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</si>
  <si>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</si>
  <si>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</si>
  <si>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</si>
  <si>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</si>
  <si>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</si>
  <si>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</si>
  <si>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</si>
  <si>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</si>
  <si>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</si>
  <si>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</si>
  <si>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</si>
  <si>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</si>
  <si>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</si>
  <si>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</si>
  <si>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</si>
  <si>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</si>
  <si>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</si>
  <si>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</si>
  <si>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</si>
  <si>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</si>
  <si>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</si>
  <si>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</si>
  <si>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</si>
  <si>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</si>
  <si>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</si>
  <si>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</si>
  <si>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</si>
  <si>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</si>
  <si>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</si>
  <si>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</si>
  <si>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</si>
  <si>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</si>
  <si>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</si>
  <si>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</si>
  <si>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</si>
  <si>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</si>
  <si>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</si>
  <si>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</si>
  <si>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</si>
  <si>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</si>
  <si>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</si>
  <si>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</si>
  <si>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</si>
  <si>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</si>
  <si>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</si>
  <si>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</si>
  <si>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</si>
  <si>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</si>
  <si>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</si>
  <si>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</si>
  <si>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</si>
  <si>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</si>
  <si>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</si>
  <si>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</si>
  <si>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</si>
  <si>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</si>
  <si>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</si>
  <si>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</si>
  <si>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</si>
  <si>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</si>
  <si>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</si>
  <si>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</si>
  <si>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</si>
  <si>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</si>
  <si>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</si>
  <si>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</si>
  <si>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</si>
  <si>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</si>
  <si>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</si>
  <si>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</si>
  <si>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</si>
  <si>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</si>
  <si>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</si>
  <si>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</si>
  <si>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</si>
  <si>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</si>
  <si>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</si>
  <si>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</si>
  <si>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</si>
  <si>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</si>
  <si>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</si>
  <si>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</si>
  <si>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</si>
  <si>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</si>
  <si>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</si>
  <si>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</si>
  <si>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</si>
  <si>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</si>
  <si>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</si>
  <si>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</si>
  <si>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</si>
  <si>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</si>
  <si>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</si>
  <si>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</si>
  <si>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</si>
  <si>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</si>
  <si>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</si>
  <si>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</si>
  <si>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</si>
  <si>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</si>
  <si>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</si>
  <si>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</si>
  <si>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</si>
  <si>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</si>
  <si>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</si>
  <si>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</si>
  <si>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</si>
  <si>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</si>
  <si>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</si>
  <si>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</si>
  <si>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</si>
  <si>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</si>
  <si>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</si>
  <si>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</si>
  <si>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</si>
  <si>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</si>
  <si>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</si>
  <si>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</si>
  <si>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</si>
  <si>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</si>
  <si>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</si>
  <si>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</si>
  <si>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</si>
  <si>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</si>
  <si>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</si>
  <si>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</si>
  <si>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</si>
  <si>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</si>
  <si>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</si>
  <si>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</si>
  <si>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</si>
  <si>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</si>
  <si>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</si>
  <si>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</si>
  <si>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</si>
  <si>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</si>
  <si>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</si>
  <si>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</si>
  <si>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</si>
  <si>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</si>
  <si>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</si>
  <si>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</si>
  <si>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</si>
  <si>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</si>
  <si>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</si>
  <si>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</si>
  <si>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</si>
  <si>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</si>
  <si>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</si>
  <si>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</si>
  <si>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</si>
  <si>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</si>
  <si>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</si>
  <si>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</si>
  <si>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</si>
  <si>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</si>
  <si>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</si>
  <si>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</si>
  <si>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</si>
  <si>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</si>
  <si>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</si>
  <si>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</si>
  <si>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</si>
  <si>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</si>
  <si>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</si>
  <si>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</si>
  <si>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</si>
  <si>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</si>
  <si>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</si>
  <si>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</si>
  <si>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</si>
  <si>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</si>
  <si>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</si>
  <si>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</si>
  <si>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</si>
  <si>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</si>
  <si>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</si>
  <si>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</si>
  <si>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</si>
  <si>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</si>
  <si>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</si>
  <si>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</si>
  <si>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</si>
  <si>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</si>
  <si>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</si>
  <si>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</si>
  <si>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</si>
  <si>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</si>
  <si>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</si>
  <si>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</si>
  <si>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</si>
  <si>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</si>
  <si>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</si>
  <si>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</si>
  <si>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</si>
  <si>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</si>
  <si>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</si>
  <si>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</si>
  <si>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</si>
  <si>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</si>
  <si>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</si>
  <si>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</si>
  <si>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</si>
  <si>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</si>
  <si>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</si>
  <si>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</si>
  <si>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</si>
  <si>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</si>
  <si>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</si>
  <si>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</si>
  <si>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</si>
  <si>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</si>
  <si>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</si>
  <si>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</si>
  <si>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</si>
  <si>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</si>
  <si>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</si>
  <si>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</si>
  <si>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</si>
  <si>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</si>
  <si>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</si>
  <si>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</si>
  <si>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</si>
  <si>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</si>
  <si>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</si>
  <si>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</si>
  <si>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</si>
  <si>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</si>
  <si>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</si>
  <si>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</si>
  <si>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</si>
  <si>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</si>
  <si>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</si>
  <si>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</si>
  <si>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</si>
  <si>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</si>
  <si>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</si>
  <si>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</si>
  <si>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</si>
  <si>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</si>
  <si>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</si>
  <si>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</si>
  <si>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</si>
  <si>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</si>
  <si>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</si>
  <si>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</si>
  <si>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</si>
  <si>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</si>
  <si>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</si>
  <si>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</si>
  <si>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</si>
  <si>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</si>
  <si>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</si>
  <si>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</si>
  <si>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</si>
  <si>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</si>
  <si>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</si>
  <si>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</si>
  <si>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</si>
  <si>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</si>
  <si>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</si>
  <si>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</si>
  <si>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</si>
  <si>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</si>
  <si>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</si>
  <si>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</si>
  <si>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</si>
  <si>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</si>
  <si>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</si>
  <si>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</si>
  <si>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</si>
  <si>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</si>
  <si>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</si>
  <si>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</si>
  <si>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</si>
  <si>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</si>
  <si>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</si>
  <si>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</si>
  <si>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</si>
  <si>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</si>
  <si>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</si>
  <si>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</si>
  <si>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</si>
  <si>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</si>
  <si>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</si>
  <si>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</si>
  <si>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</si>
  <si>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</si>
  <si>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</si>
  <si>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</si>
  <si>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</si>
  <si>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</si>
  <si>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</si>
  <si>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</si>
  <si>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</si>
  <si>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</si>
  <si>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</si>
  <si>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</si>
  <si>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</si>
  <si>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</si>
  <si>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</si>
  <si>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</si>
  <si>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</si>
  <si>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</si>
  <si>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</si>
  <si>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</si>
  <si>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</si>
  <si>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</si>
  <si>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</si>
  <si>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</si>
  <si>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</si>
  <si>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</si>
  <si>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</si>
  <si>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</si>
  <si>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</si>
  <si>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</si>
  <si>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</si>
  <si>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</si>
  <si>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</si>
  <si>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</si>
  <si>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</si>
  <si>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</si>
  <si>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</si>
  <si>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</si>
  <si>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</si>
  <si>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</si>
  <si>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</si>
  <si>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</si>
  <si>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</si>
  <si>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</si>
  <si>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</si>
  <si>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</si>
  <si>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</si>
  <si>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</si>
  <si>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</si>
  <si>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</si>
  <si>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</si>
  <si>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</si>
  <si>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</si>
  <si>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</si>
  <si>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</si>
  <si>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</si>
  <si>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</si>
  <si>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</si>
  <si>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</si>
  <si>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</si>
  <si>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</si>
  <si>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</si>
  <si>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</si>
  <si>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</si>
  <si>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</si>
  <si>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</si>
  <si>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</si>
  <si>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</si>
  <si>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</si>
  <si>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</si>
  <si>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</si>
  <si>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</si>
  <si>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</si>
  <si>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</si>
  <si>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</si>
  <si>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</si>
  <si>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</si>
  <si>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</si>
  <si>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</si>
  <si>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</si>
  <si>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</si>
  <si>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</si>
  <si>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</si>
  <si>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</si>
  <si>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</si>
  <si>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</si>
  <si>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</si>
  <si>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</si>
  <si>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</si>
  <si>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</si>
  <si>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</si>
  <si>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</si>
  <si>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</si>
  <si>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</si>
  <si>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</si>
  <si>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</si>
  <si>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</si>
  <si>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</si>
  <si>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</si>
  <si>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</si>
  <si>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</si>
  <si>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</si>
  <si>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</si>
  <si>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</si>
  <si>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</si>
  <si>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</si>
  <si>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</si>
  <si>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</si>
  <si>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</si>
  <si>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</si>
  <si>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</si>
  <si>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</si>
  <si>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</si>
  <si>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</si>
  <si>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</si>
  <si>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</si>
  <si>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</si>
  <si>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</si>
  <si>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</si>
  <si>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</si>
  <si>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</si>
  <si>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</si>
  <si>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</si>
  <si>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</si>
  <si>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</si>
  <si>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</si>
  <si>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</si>
  <si>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</si>
  <si>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</si>
  <si>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</si>
  <si>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</si>
  <si>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</si>
  <si>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</si>
  <si>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</si>
  <si>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</si>
  <si>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</si>
  <si>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</si>
  <si>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</si>
  <si>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</si>
  <si>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</si>
  <si>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</si>
  <si>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</si>
  <si>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</si>
  <si>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</si>
  <si>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</si>
  <si>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</si>
  <si>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</si>
  <si>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</si>
  <si>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</si>
  <si>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</si>
  <si>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</si>
  <si>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</si>
  <si>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</si>
  <si>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</si>
  <si>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</si>
  <si>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</si>
  <si>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</si>
  <si>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</si>
  <si>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</si>
  <si>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</si>
  <si>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</si>
  <si>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</si>
  <si>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</si>
  <si>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</si>
  <si>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</si>
  <si>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</si>
  <si>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</si>
  <si>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</si>
  <si>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</si>
  <si>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</si>
  <si>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</si>
  <si>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</si>
  <si>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</si>
  <si>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</si>
  <si>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</si>
  <si>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</si>
  <si>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</si>
  <si>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</si>
  <si>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</si>
  <si>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</si>
  <si>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</si>
  <si>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</si>
  <si>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</si>
  <si>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</si>
  <si>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</si>
  <si>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</si>
  <si>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</si>
  <si>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</si>
  <si>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</si>
  <si>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</si>
  <si>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</si>
  <si>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</si>
  <si>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</si>
  <si>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</si>
  <si>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</si>
  <si>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</si>
  <si>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</si>
  <si>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</si>
  <si>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</si>
  <si>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</si>
  <si>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</si>
  <si>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</si>
  <si>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</si>
  <si>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</si>
  <si>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</si>
  <si>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</si>
  <si>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</si>
  <si>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</si>
  <si>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</si>
  <si>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</si>
  <si>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</si>
  <si>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</si>
  <si>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</si>
  <si>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</si>
  <si>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</si>
  <si>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</si>
  <si>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</si>
  <si>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</si>
  <si>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</si>
  <si>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</si>
  <si>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</si>
  <si>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</si>
  <si>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</si>
  <si>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</si>
  <si>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</si>
  <si>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</si>
  <si>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</si>
  <si>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</si>
  <si>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</si>
  <si>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</si>
  <si>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</si>
  <si>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</si>
  <si>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</si>
  <si>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</si>
  <si>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</si>
  <si>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</si>
  <si>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</si>
  <si>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</si>
  <si>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</si>
  <si>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</si>
  <si>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</si>
  <si>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</si>
  <si>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</si>
  <si>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</si>
  <si>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</si>
  <si>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</si>
  <si>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</si>
  <si>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</si>
  <si>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</si>
  <si>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</si>
  <si>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</si>
  <si>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</si>
  <si>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</si>
  <si>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</si>
  <si>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</si>
  <si>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</si>
  <si>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</si>
  <si>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</si>
  <si>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</si>
  <si>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</si>
  <si>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</si>
  <si>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</si>
  <si>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</si>
  <si>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</si>
  <si>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</si>
  <si>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</si>
  <si>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</si>
  <si>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</si>
  <si>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</si>
  <si>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</si>
  <si>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</si>
  <si>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</si>
  <si>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</si>
  <si>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</si>
  <si>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</si>
  <si>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</si>
  <si>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</si>
  <si>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</si>
  <si>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</si>
  <si>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</si>
  <si>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</si>
  <si>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</si>
  <si>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</si>
  <si>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</si>
  <si>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</si>
  <si>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</si>
  <si>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</si>
  <si>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</si>
  <si>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</si>
  <si>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</si>
  <si>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</si>
  <si>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</si>
  <si>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</si>
  <si>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</si>
  <si>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</si>
  <si>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</si>
  <si>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</si>
  <si>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</si>
  <si>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</si>
  <si>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</si>
  <si>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</si>
  <si>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</si>
  <si>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</si>
  <si>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</si>
  <si>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</si>
  <si>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</si>
  <si>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</si>
  <si>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</si>
  <si>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</si>
  <si>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</si>
  <si>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</si>
  <si>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</si>
  <si>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</si>
  <si>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</si>
  <si>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</si>
  <si>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</si>
  <si>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</si>
  <si>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</si>
  <si>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</si>
  <si>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</si>
  <si>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</si>
  <si>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</si>
  <si>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</si>
  <si>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</si>
  <si>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</si>
  <si>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</si>
  <si>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</si>
  <si>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</si>
  <si>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</si>
  <si>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</si>
  <si>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</si>
  <si>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</si>
  <si>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</si>
  <si>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</si>
  <si>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</si>
  <si>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</si>
  <si>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</si>
  <si>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</si>
  <si>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</si>
  <si>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</si>
  <si>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</si>
  <si>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</si>
  <si>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</si>
  <si>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</si>
  <si>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</si>
  <si>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</si>
  <si>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</si>
  <si>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</si>
  <si>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</si>
  <si>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</si>
  <si>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</si>
  <si>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</si>
  <si>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</si>
  <si>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</si>
  <si>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</si>
  <si>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</si>
  <si>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</si>
  <si>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</si>
  <si>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</si>
  <si>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</si>
  <si>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</si>
  <si>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</si>
  <si>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</si>
  <si>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</si>
  <si>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</si>
  <si>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</si>
  <si>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</si>
  <si>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</si>
  <si>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</si>
  <si>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</si>
  <si>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</si>
  <si>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</si>
  <si>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</si>
  <si>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</si>
  <si>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</si>
  <si>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</si>
  <si>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</si>
  <si>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</si>
  <si>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</si>
  <si>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</si>
  <si>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</si>
  <si>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</si>
  <si>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</si>
  <si>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</si>
  <si>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</si>
  <si>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</si>
  <si>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</si>
  <si>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</si>
  <si>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</si>
  <si>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</si>
  <si>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</si>
  <si>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</si>
  <si>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</si>
  <si>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</si>
  <si>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</si>
  <si>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</si>
  <si>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</si>
  <si>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</si>
  <si>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</si>
  <si>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</si>
  <si>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</si>
  <si>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</si>
  <si>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</si>
  <si>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</si>
  <si>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</si>
  <si>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</si>
  <si>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</si>
  <si>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</si>
  <si>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</si>
  <si>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</si>
  <si>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</si>
  <si>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</si>
  <si>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</si>
  <si>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</si>
  <si>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</si>
  <si>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</si>
  <si>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</si>
  <si>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</si>
  <si>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</si>
  <si>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</si>
  <si>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</si>
  <si>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</si>
  <si>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</si>
  <si>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</si>
  <si>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</si>
  <si>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</si>
  <si>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</si>
  <si>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</si>
  <si>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</si>
  <si>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</si>
  <si>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</si>
  <si>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</si>
  <si>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</si>
  <si>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</si>
  <si>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</si>
  <si>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</si>
  <si>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</si>
  <si>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</si>
  <si>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</si>
  <si>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</si>
  <si>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</si>
  <si>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</si>
  <si>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</si>
  <si>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</si>
  <si>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</si>
  <si>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</si>
  <si>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</si>
  <si>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</si>
  <si>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</si>
  <si>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</si>
  <si>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</si>
  <si>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</si>
  <si>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</si>
  <si>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</si>
  <si>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</si>
  <si>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</si>
  <si>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</si>
  <si>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</si>
  <si>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</si>
  <si>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</si>
  <si>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</si>
  <si>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</si>
  <si>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</si>
  <si>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</si>
  <si>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</si>
  <si>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</si>
  <si>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</si>
  <si>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</si>
  <si>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</si>
  <si>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</si>
  <si>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</si>
  <si>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</si>
  <si>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</si>
  <si>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</si>
  <si>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</si>
  <si>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</si>
  <si>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</si>
  <si>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</si>
  <si>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</si>
  <si>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</si>
  <si>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</si>
  <si>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</si>
  <si>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</si>
  <si>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</si>
  <si>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</si>
  <si>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</si>
  <si>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</si>
  <si>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</si>
  <si>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</si>
  <si>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</si>
  <si>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</si>
  <si>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</si>
  <si>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</si>
  <si>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</si>
  <si>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</si>
  <si>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</si>
  <si>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</si>
  <si>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</si>
  <si>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</si>
  <si>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</si>
  <si>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</si>
  <si>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</si>
  <si>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</si>
  <si>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</si>
  <si>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</si>
  <si>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</si>
  <si>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</si>
  <si>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</si>
  <si>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</si>
  <si>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</si>
  <si>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</si>
  <si>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</si>
  <si>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</si>
  <si>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</si>
  <si>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</si>
  <si>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</si>
  <si>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</si>
  <si>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</si>
  <si>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</si>
  <si>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</si>
  <si>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</si>
  <si>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</si>
  <si>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</si>
  <si>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</si>
  <si>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</si>
  <si>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</si>
  <si>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</si>
  <si>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</si>
  <si>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</si>
  <si>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</si>
  <si>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</si>
  <si>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</si>
  <si>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</si>
  <si>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</si>
  <si>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</si>
  <si>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</si>
  <si>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</si>
  <si>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</si>
  <si>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</si>
  <si>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</si>
  <si>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</si>
  <si>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</si>
  <si>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</si>
  <si>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</si>
  <si>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</si>
  <si>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</si>
  <si>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</si>
  <si>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</si>
  <si>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</si>
  <si>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</si>
  <si>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</si>
  <si>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</si>
  <si>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</si>
  <si>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</si>
  <si>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</si>
  <si>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</si>
  <si>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</si>
  <si>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</si>
  <si>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</si>
  <si>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</si>
  <si>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</si>
  <si>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</si>
  <si>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</si>
  <si>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</si>
  <si>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</si>
  <si>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</si>
  <si>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</si>
  <si>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</si>
  <si>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</si>
  <si>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</si>
  <si>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</si>
  <si>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</si>
  <si>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</si>
  <si>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</si>
  <si>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</si>
  <si>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</si>
  <si>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</si>
  <si>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</si>
  <si>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</si>
  <si>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</si>
  <si>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</si>
  <si>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</si>
  <si>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</si>
  <si>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</si>
  <si>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</si>
  <si>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</si>
  <si>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</si>
  <si>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</si>
  <si>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</si>
  <si>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</si>
  <si>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</si>
  <si>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</si>
  <si>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</si>
  <si>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</si>
  <si>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</si>
  <si>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</si>
  <si>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</si>
  <si>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</si>
  <si>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</si>
  <si>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</si>
  <si>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</si>
  <si>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</si>
  <si>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</si>
  <si>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</si>
  <si>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</si>
  <si>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</si>
  <si>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</si>
  <si>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</si>
  <si>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</si>
  <si>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</si>
  <si>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</si>
  <si>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</si>
  <si>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</si>
  <si>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</si>
  <si>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</si>
  <si>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</si>
  <si>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</si>
  <si>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</si>
  <si>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</si>
  <si>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</si>
  <si>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</si>
  <si>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</si>
  <si>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</si>
  <si>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</si>
  <si>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</si>
  <si>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</si>
  <si>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</si>
  <si>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</si>
  <si>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</si>
  <si>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</si>
  <si>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</si>
  <si>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</si>
  <si>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</si>
  <si>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</si>
  <si>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</si>
  <si>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</si>
  <si>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</si>
  <si>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</si>
  <si>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</si>
  <si>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</si>
  <si>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</si>
  <si>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</si>
  <si>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</si>
  <si>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</si>
  <si>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</si>
  <si>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</si>
  <si>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</si>
  <si>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</si>
  <si>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</si>
  <si>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</si>
  <si>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</si>
  <si>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</si>
  <si>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</si>
  <si>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</si>
  <si>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</si>
  <si>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</si>
  <si>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</si>
  <si>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</si>
  <si>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</si>
  <si>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</si>
  <si>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</si>
  <si>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</si>
  <si>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</si>
  <si>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</si>
  <si>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</si>
  <si>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</si>
  <si>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</si>
  <si>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</si>
  <si>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</si>
  <si>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</si>
  <si>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</si>
  <si>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</si>
  <si>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</si>
  <si>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</si>
  <si>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</si>
  <si>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</si>
  <si>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</si>
  <si>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</si>
  <si>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</si>
  <si>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</si>
  <si>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</si>
  <si>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</si>
  <si>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</si>
  <si>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</si>
  <si>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</si>
  <si>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</si>
  <si>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</si>
  <si>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</si>
  <si>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</si>
  <si>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</si>
  <si>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</si>
  <si>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</si>
  <si>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</si>
  <si>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</si>
  <si>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</si>
  <si>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</si>
  <si>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</si>
  <si>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</si>
  <si>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</si>
  <si>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</si>
  <si>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</si>
  <si>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</si>
  <si>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</si>
  <si>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</si>
  <si>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</si>
  <si>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</si>
  <si>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</si>
  <si>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</si>
  <si>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</si>
  <si>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</si>
  <si>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</si>
  <si>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</si>
  <si>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</si>
  <si>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</si>
  <si>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</si>
  <si>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</si>
  <si>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</si>
  <si>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</si>
  <si>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</si>
  <si>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</si>
  <si>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</si>
  <si>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</si>
  <si>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</si>
  <si>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</si>
  <si>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</si>
  <si>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</si>
  <si>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</si>
  <si>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</si>
  <si>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</si>
  <si>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</si>
  <si>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</si>
  <si>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</si>
  <si>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</si>
  <si>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</si>
  <si>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</si>
  <si>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</si>
  <si>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</si>
  <si>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</si>
  <si>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</si>
  <si>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</si>
  <si>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</si>
  <si>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</si>
  <si>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</si>
  <si>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</si>
  <si>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</si>
  <si>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</si>
  <si>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</si>
  <si>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</si>
  <si>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</si>
  <si>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</si>
  <si>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</si>
  <si>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</si>
  <si>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</si>
  <si>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</si>
  <si>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</si>
  <si>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</si>
  <si>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</si>
  <si>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</si>
  <si>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</si>
  <si>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</si>
  <si>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</si>
  <si>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</si>
  <si>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</si>
  <si>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</si>
  <si>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</si>
  <si>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</si>
  <si>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</si>
  <si>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</si>
  <si>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</si>
  <si>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</si>
  <si>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</si>
  <si>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</si>
  <si>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</si>
  <si>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</si>
  <si>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</si>
  <si>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</si>
  <si>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</si>
  <si>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</si>
  <si>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</si>
  <si>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</si>
  <si>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</si>
  <si>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</si>
  <si>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</si>
  <si>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</si>
  <si>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</si>
  <si>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</si>
  <si>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</si>
  <si>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</si>
  <si>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</si>
  <si>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</si>
  <si>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</si>
  <si>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</si>
  <si>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</si>
  <si>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</si>
  <si>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</si>
  <si>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</si>
  <si>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</si>
  <si>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</si>
  <si>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</si>
  <si>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</si>
  <si>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</si>
  <si>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</si>
  <si>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</si>
  <si>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</si>
  <si>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</si>
  <si>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</si>
  <si>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</si>
  <si>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</si>
  <si>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</si>
  <si>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</si>
  <si>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</si>
  <si>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</si>
  <si>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</si>
  <si>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</si>
  <si>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</si>
  <si>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</si>
  <si>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</si>
  <si>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</si>
  <si>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</si>
  <si>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</si>
  <si>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</si>
  <si>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</si>
  <si>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</si>
  <si>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</si>
  <si>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</si>
  <si>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</si>
  <si>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</si>
  <si>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</si>
  <si>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</si>
  <si>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</si>
  <si>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</si>
  <si>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</si>
  <si>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</si>
  <si>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</si>
  <si>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</si>
  <si>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</si>
  <si>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</si>
  <si>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</si>
  <si>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</si>
  <si>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</si>
  <si>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</si>
  <si>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</si>
  <si>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</si>
  <si>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</si>
  <si>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</si>
  <si>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</si>
  <si>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</si>
  <si>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</si>
  <si>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</si>
  <si>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</si>
  <si>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</si>
  <si>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</si>
  <si>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</si>
  <si>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</si>
  <si>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</si>
  <si>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</si>
  <si>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</si>
  <si>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</si>
  <si>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</si>
  <si>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</si>
  <si>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</si>
  <si>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</si>
  <si>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</si>
  <si>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</si>
  <si>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</si>
  <si>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</si>
  <si>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</si>
  <si>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</si>
  <si>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</si>
  <si>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</si>
  <si>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</si>
  <si>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</si>
  <si>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</si>
  <si>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</si>
  <si>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</si>
  <si>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</si>
  <si>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</si>
  <si>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</si>
  <si>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</si>
  <si>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</si>
  <si>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</si>
  <si>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</si>
  <si>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</si>
  <si>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</si>
  <si>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</si>
  <si>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</si>
  <si>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</si>
  <si>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</si>
  <si>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</si>
  <si>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</si>
  <si>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</si>
  <si>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</si>
  <si>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</si>
  <si>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</si>
  <si>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</si>
  <si>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</si>
  <si>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</si>
  <si>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</si>
  <si>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</si>
  <si>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</si>
  <si>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</si>
  <si>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</si>
  <si>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</si>
  <si>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</si>
  <si>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</si>
  <si>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</si>
  <si>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</si>
  <si>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</si>
  <si>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</si>
  <si>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</si>
  <si>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</si>
  <si>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</si>
  <si>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</si>
  <si>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</si>
  <si>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</si>
  <si>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</si>
  <si>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</si>
  <si>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</si>
  <si>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</si>
  <si>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</si>
  <si>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</si>
  <si>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</si>
  <si>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</si>
  <si>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</si>
  <si>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</si>
  <si>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</si>
  <si>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</si>
  <si>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</si>
  <si>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</si>
  <si>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</si>
  <si>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</si>
  <si>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</si>
  <si>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</si>
  <si>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</si>
  <si>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</si>
  <si>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</si>
  <si>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</si>
  <si>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</si>
  <si>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</si>
  <si>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</si>
  <si>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</si>
  <si>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</si>
  <si>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</si>
  <si>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</si>
  <si>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</si>
  <si>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</si>
  <si>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</si>
  <si>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</si>
  <si>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</si>
  <si>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</si>
  <si>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</si>
  <si>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</si>
  <si>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</si>
  <si>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</si>
  <si>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</si>
  <si>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</si>
  <si>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</si>
  <si>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</si>
  <si>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</si>
  <si>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</si>
  <si>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</si>
  <si>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</si>
  <si>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</si>
  <si>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</si>
  <si>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</si>
  <si>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</si>
  <si>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</si>
  <si>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</si>
  <si>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</si>
  <si>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</si>
  <si>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</si>
  <si>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</si>
  <si>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</si>
  <si>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</si>
  <si>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</si>
  <si>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</si>
  <si>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</si>
  <si>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</si>
  <si>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</si>
  <si>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</si>
  <si>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</si>
  <si>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</si>
  <si>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</si>
  <si>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</si>
  <si>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</si>
  <si>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</si>
  <si>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</si>
  <si>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</si>
  <si>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</si>
  <si>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</si>
  <si>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</si>
  <si>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</si>
  <si>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</si>
  <si>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</si>
  <si>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</si>
  <si>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</si>
  <si>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</si>
  <si>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</si>
  <si>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</si>
  <si>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</si>
  <si>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</si>
  <si>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</si>
  <si>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</si>
  <si>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</si>
  <si>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</si>
  <si>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</si>
  <si>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</si>
  <si>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</si>
  <si>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</si>
  <si>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</si>
  <si>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</si>
  <si>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</si>
  <si>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</si>
  <si>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</si>
  <si>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</si>
  <si>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</si>
  <si>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</si>
  <si>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</si>
  <si>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</si>
  <si>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</si>
  <si>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</si>
  <si>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</si>
  <si>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</si>
  <si>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</si>
  <si>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</si>
  <si>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</si>
  <si>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</si>
  <si>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</si>
  <si>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</si>
  <si>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</si>
  <si>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</si>
  <si>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</si>
  <si>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</si>
  <si>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</si>
  <si>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</si>
  <si>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</si>
  <si>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</si>
  <si>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</si>
  <si>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</si>
  <si>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</si>
  <si>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</si>
  <si>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</si>
  <si>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</si>
  <si>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</si>
  <si>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</si>
  <si>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</si>
  <si>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</si>
  <si>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</si>
  <si>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</si>
  <si>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</si>
  <si>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</si>
  <si>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</si>
  <si>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</si>
  <si>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</si>
  <si>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</si>
  <si>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</si>
  <si>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</si>
  <si>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</si>
  <si>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</si>
  <si>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</si>
  <si>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</si>
  <si>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</si>
  <si>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</si>
  <si>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</si>
  <si>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</si>
  <si>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</si>
  <si>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</si>
  <si>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</si>
  <si>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</si>
  <si>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</si>
  <si>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</si>
  <si>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</si>
  <si>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</si>
  <si>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</si>
  <si>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</si>
  <si>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</si>
  <si>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</si>
  <si>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</si>
  <si>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</si>
  <si>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</si>
  <si>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</si>
  <si>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</si>
  <si>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</si>
  <si>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</si>
  <si>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</si>
  <si>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</si>
  <si>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</si>
  <si>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</si>
  <si>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</si>
  <si>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</si>
  <si>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</si>
  <si>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</si>
  <si>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</si>
  <si>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</si>
  <si>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</si>
  <si>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</si>
  <si>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</si>
  <si>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</si>
  <si>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</si>
  <si>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</si>
  <si>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</si>
  <si>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</si>
  <si>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</si>
  <si>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</si>
  <si>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</si>
  <si>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</si>
  <si>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</si>
  <si>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</si>
  <si>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</si>
  <si>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</si>
  <si>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</si>
  <si>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</si>
  <si>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</si>
  <si>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</si>
  <si>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</si>
  <si>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</si>
  <si>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</si>
  <si>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</si>
  <si>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</si>
  <si>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</si>
  <si>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</si>
  <si>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</si>
  <si>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</si>
  <si>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</si>
  <si>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</si>
  <si>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</si>
  <si>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</si>
  <si>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</si>
  <si>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</si>
  <si>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</si>
  <si>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</si>
  <si>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</si>
  <si>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</si>
  <si>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</si>
  <si>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</si>
  <si>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</si>
  <si>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</si>
  <si>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</si>
  <si>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</si>
  <si>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</si>
  <si>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</si>
  <si>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</si>
  <si>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</si>
  <si>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</si>
  <si>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</si>
  <si>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</si>
  <si>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</si>
  <si>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</si>
  <si>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</si>
  <si>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</si>
  <si>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</si>
  <si>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</si>
  <si>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</si>
  <si>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</si>
  <si>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</si>
  <si>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</si>
  <si>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</si>
  <si>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</si>
  <si>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</si>
  <si>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</si>
  <si>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</si>
  <si>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</si>
  <si>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</si>
  <si>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</si>
  <si>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</si>
  <si>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</si>
  <si>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</si>
  <si>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</si>
  <si>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</si>
  <si>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</si>
  <si>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</si>
  <si>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</si>
  <si>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</si>
  <si>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</si>
  <si>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</si>
  <si>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</si>
  <si>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</si>
  <si>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</si>
  <si>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</si>
  <si>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</si>
  <si>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</si>
  <si>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</si>
  <si>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</si>
  <si>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</si>
  <si>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</si>
  <si>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</si>
  <si>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</si>
  <si>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</si>
  <si>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</si>
  <si>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</si>
  <si>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</si>
  <si>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</si>
  <si>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</si>
  <si>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</si>
  <si>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</si>
  <si>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</si>
  <si>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</si>
  <si>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</si>
  <si>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</si>
  <si>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</si>
  <si>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</si>
  <si>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</si>
  <si>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</si>
  <si>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</si>
  <si>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</si>
  <si>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</si>
  <si>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</si>
  <si>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</si>
  <si>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</si>
  <si>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</si>
  <si>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</si>
  <si>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</si>
  <si>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</si>
  <si>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</si>
  <si>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</si>
  <si>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</si>
  <si>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</si>
  <si>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</si>
  <si>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</si>
  <si>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</si>
  <si>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</si>
  <si>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</si>
  <si>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</si>
  <si>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</si>
  <si>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</si>
  <si>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</si>
  <si>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</si>
  <si>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</si>
  <si>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</si>
  <si>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</si>
  <si>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</si>
  <si>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</si>
  <si>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</si>
  <si>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</si>
  <si>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</si>
  <si>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</si>
  <si>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</si>
  <si>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</si>
  <si>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</si>
  <si>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</si>
  <si>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</si>
  <si>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</si>
  <si>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</si>
  <si>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</si>
  <si>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</si>
  <si>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</si>
  <si>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</si>
  <si>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</si>
  <si>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</si>
  <si>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</si>
  <si>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</si>
  <si>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</si>
  <si>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</si>
  <si>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</si>
  <si>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</si>
  <si>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</si>
  <si>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</si>
  <si>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</si>
  <si>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</si>
  <si>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</si>
  <si>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</si>
  <si>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</si>
  <si>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</si>
  <si>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</si>
  <si>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</si>
  <si>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</si>
  <si>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</si>
  <si>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</si>
  <si>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</si>
  <si>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</si>
  <si>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</si>
  <si>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</si>
  <si>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</si>
  <si>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</si>
  <si>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</si>
  <si>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</si>
  <si>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</si>
  <si>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</si>
  <si>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</si>
  <si>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</si>
  <si>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</si>
  <si>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</si>
  <si>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</si>
  <si>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</si>
  <si>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</si>
  <si>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</si>
  <si>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</si>
  <si>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</si>
  <si>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</si>
  <si>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</si>
  <si>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</si>
  <si>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</si>
  <si>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</si>
  <si>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</si>
  <si>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</si>
  <si>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</si>
  <si>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</si>
  <si>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</si>
  <si>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</si>
  <si>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</si>
  <si>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</si>
  <si>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</si>
  <si>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</si>
  <si>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</si>
  <si>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</si>
  <si>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</si>
  <si>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</si>
  <si>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</si>
  <si>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</si>
  <si>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</si>
  <si>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</si>
  <si>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</si>
  <si>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</si>
  <si>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</si>
  <si>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</si>
  <si>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</si>
  <si>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</si>
  <si>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</si>
  <si>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</si>
  <si>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</si>
  <si>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</si>
  <si>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</si>
  <si>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</si>
  <si>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</si>
  <si>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</si>
  <si>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</si>
  <si>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</si>
  <si>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</si>
  <si>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</si>
  <si>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</si>
  <si>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</si>
  <si>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</si>
  <si>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</si>
  <si>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</si>
  <si>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</si>
  <si>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</si>
  <si>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</si>
  <si>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</si>
  <si>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</si>
  <si>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</si>
  <si>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</si>
  <si>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</si>
  <si>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</si>
  <si>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</si>
  <si>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</si>
  <si>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</si>
  <si>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</si>
  <si>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</si>
  <si>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</si>
  <si>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</si>
  <si>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</si>
  <si>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</si>
  <si>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</si>
  <si>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</si>
  <si>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</si>
  <si>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</si>
  <si>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</si>
  <si>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</si>
  <si>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</si>
  <si>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</si>
  <si>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</si>
  <si>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</si>
  <si>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</si>
  <si>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</si>
  <si>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</si>
  <si>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</si>
  <si>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</si>
  <si>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</si>
  <si>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</si>
  <si>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</si>
  <si>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</si>
  <si>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</si>
  <si>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</si>
  <si>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</si>
  <si>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</si>
  <si>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</si>
  <si>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</si>
  <si>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</si>
  <si>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</si>
  <si>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</si>
  <si>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</si>
  <si>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</si>
  <si>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</si>
  <si>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</si>
  <si>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</si>
  <si>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</si>
  <si>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</si>
  <si>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</si>
  <si>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</si>
  <si>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</si>
  <si>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</si>
  <si>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</si>
  <si>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</si>
  <si>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</si>
  <si>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</si>
  <si>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</si>
  <si>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</si>
  <si>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</si>
  <si>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</si>
  <si>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</si>
  <si>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</si>
  <si>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</si>
  <si>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</si>
  <si>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</si>
  <si>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</si>
  <si>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</si>
  <si>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</si>
  <si>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</si>
  <si>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</si>
  <si>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</si>
  <si>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</si>
  <si>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</si>
  <si>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</si>
  <si>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</si>
  <si>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</si>
  <si>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</si>
  <si>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</si>
  <si>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</si>
  <si>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</si>
  <si>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</si>
  <si>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</si>
  <si>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</si>
  <si>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</si>
  <si>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</si>
  <si>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</si>
  <si>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</si>
  <si>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</si>
  <si>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</si>
  <si>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</si>
  <si>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</si>
  <si>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</si>
  <si>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</si>
  <si>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</si>
  <si>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</si>
  <si>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</si>
  <si>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</si>
  <si>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</si>
  <si>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</si>
  <si>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</si>
  <si>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</si>
  <si>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</si>
  <si>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</si>
  <si>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</si>
  <si>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</si>
  <si>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</si>
  <si>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</si>
  <si>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</si>
  <si>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</si>
  <si>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</si>
  <si>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</si>
  <si>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</si>
  <si>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</si>
  <si>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</si>
  <si>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</si>
  <si>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</si>
  <si>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</si>
  <si>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</si>
  <si>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</si>
  <si>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</si>
  <si>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</si>
  <si>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</si>
  <si>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</si>
  <si>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</si>
  <si>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</si>
  <si>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</si>
  <si>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</si>
  <si>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</si>
  <si>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</si>
  <si>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</si>
  <si>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</si>
  <si>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</si>
  <si>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</si>
  <si>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</si>
  <si>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</si>
  <si>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</si>
  <si>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</si>
  <si>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</si>
  <si>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</si>
  <si>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</si>
  <si>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</si>
  <si>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</si>
  <si>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</si>
  <si>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</si>
  <si>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</si>
  <si>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</si>
  <si>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</si>
  <si>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</si>
  <si>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</si>
  <si>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</si>
  <si>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</si>
  <si>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</si>
  <si>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</si>
  <si>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</si>
  <si>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</si>
  <si>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</si>
  <si>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</si>
  <si>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</si>
  <si>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</si>
  <si>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</si>
  <si>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</si>
  <si>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</si>
  <si>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</si>
  <si>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</si>
  <si>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</si>
  <si>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</si>
  <si>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</si>
  <si>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</si>
  <si>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</si>
  <si>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</si>
  <si>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</si>
  <si>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</si>
  <si>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</si>
  <si>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</si>
  <si>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</si>
  <si>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</si>
  <si>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</si>
  <si>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</si>
  <si>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</si>
  <si>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</si>
  <si>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</si>
  <si>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</si>
  <si>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</si>
  <si>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</si>
  <si>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</si>
  <si>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</si>
  <si>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</si>
  <si>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</si>
  <si>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</si>
  <si>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</si>
  <si>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</si>
  <si>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</si>
  <si>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</si>
  <si>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</si>
  <si>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</si>
  <si>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</si>
  <si>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</si>
  <si>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</si>
  <si>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</si>
  <si>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</si>
  <si>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</si>
  <si>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</si>
  <si>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</si>
  <si>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</si>
  <si>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</si>
  <si>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</si>
  <si>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</si>
  <si>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</si>
  <si>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</si>
  <si>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</si>
  <si>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</si>
  <si>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</si>
  <si>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</si>
  <si>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</si>
  <si>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</si>
  <si>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</si>
  <si>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</si>
  <si>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</si>
  <si>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</si>
  <si>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</si>
  <si>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</si>
  <si>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</si>
  <si>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</si>
  <si>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</si>
  <si>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</si>
  <si>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</si>
  <si>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</si>
  <si>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</si>
  <si>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</si>
  <si>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</si>
  <si>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</si>
  <si>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</si>
  <si>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</si>
  <si>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</si>
  <si>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</si>
  <si>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</si>
  <si>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</si>
  <si>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</si>
  <si>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</si>
  <si>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</si>
  <si>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</si>
  <si>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</si>
  <si>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</si>
  <si>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</si>
  <si>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</si>
  <si>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</si>
  <si>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</si>
  <si>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</si>
  <si>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</si>
  <si>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</si>
  <si>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</si>
  <si>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</si>
  <si>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</si>
  <si>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</si>
  <si>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</si>
  <si>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</si>
  <si>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</si>
  <si>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</si>
  <si>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</si>
  <si>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</si>
  <si>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</si>
  <si>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</si>
  <si>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</si>
  <si>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</si>
  <si>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</si>
  <si>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</si>
  <si>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</si>
  <si>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</si>
  <si>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</si>
  <si>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</si>
  <si>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</si>
  <si>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</si>
  <si>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</si>
  <si>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</si>
  <si>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</si>
  <si>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</si>
  <si>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</si>
  <si>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</si>
  <si>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</si>
  <si>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</si>
  <si>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</si>
  <si>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</si>
  <si>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</si>
  <si>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</si>
  <si>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</si>
  <si>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</si>
  <si>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</si>
  <si>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</si>
  <si>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</si>
  <si>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</si>
  <si>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</si>
  <si>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</si>
  <si>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</si>
  <si>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</si>
  <si>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</si>
  <si>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</si>
  <si>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</si>
  <si>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</si>
  <si>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</si>
  <si>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</si>
  <si>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</si>
  <si>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</si>
  <si>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</si>
  <si>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</si>
  <si>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</si>
  <si>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</si>
  <si>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</si>
  <si>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</si>
  <si>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</si>
  <si>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</si>
  <si>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</si>
  <si>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</si>
  <si>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</si>
  <si>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</si>
  <si>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</si>
  <si>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</si>
  <si>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</si>
  <si>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</si>
  <si>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</si>
  <si>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</si>
  <si>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</si>
  <si>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</si>
  <si>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</si>
  <si>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</si>
  <si>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</si>
  <si>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</si>
  <si>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</si>
  <si>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</si>
  <si>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</si>
  <si>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</si>
  <si>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</si>
  <si>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</si>
  <si>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</si>
  <si>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</si>
  <si>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</si>
  <si>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</si>
  <si>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</si>
  <si>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</si>
  <si>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</si>
  <si>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</si>
  <si>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</si>
  <si>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</si>
  <si>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</si>
  <si>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</si>
  <si>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</si>
  <si>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</si>
  <si>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</si>
  <si>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</si>
  <si>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</si>
  <si>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</si>
  <si>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</si>
  <si>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</si>
  <si>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</si>
  <si>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</si>
  <si>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</si>
  <si>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</si>
  <si>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</si>
  <si>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</si>
  <si>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</si>
  <si>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</si>
  <si>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</si>
  <si>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</si>
  <si>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</si>
  <si>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</si>
  <si>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</si>
  <si>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</si>
  <si>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</si>
  <si>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</si>
  <si>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</si>
  <si>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</si>
  <si>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</si>
  <si>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</si>
  <si>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</si>
  <si>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</si>
  <si>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</si>
  <si>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</si>
  <si>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</si>
  <si>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</si>
  <si>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</si>
  <si>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</si>
  <si>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</si>
  <si>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</si>
  <si>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</si>
  <si>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</si>
  <si>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</si>
  <si>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</si>
  <si>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</si>
  <si>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</si>
  <si>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</si>
  <si>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</si>
  <si>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</si>
  <si>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</si>
  <si>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</si>
  <si>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</si>
  <si>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</si>
  <si>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</si>
  <si>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</si>
  <si>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</si>
  <si>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</si>
  <si>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</si>
  <si>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</si>
  <si>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</si>
  <si>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</si>
  <si>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</si>
  <si>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</si>
  <si>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</si>
  <si>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</si>
  <si>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</si>
  <si>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</si>
  <si>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</si>
  <si>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</si>
  <si>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</si>
  <si>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</si>
  <si>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</si>
  <si>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</si>
  <si>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</si>
  <si>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</si>
  <si>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</si>
  <si>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</si>
  <si>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</si>
  <si>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</si>
  <si>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</si>
  <si>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</si>
  <si>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</si>
  <si>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</si>
  <si>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</si>
  <si>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</si>
  <si>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</si>
  <si>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</si>
  <si>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</si>
  <si>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</si>
  <si>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</si>
  <si>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</si>
  <si>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</si>
  <si>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</si>
  <si>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</si>
  <si>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</si>
  <si>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</si>
  <si>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</si>
  <si>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</si>
  <si>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</si>
  <si>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</si>
  <si>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</si>
  <si>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</si>
  <si>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</si>
  <si>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</si>
  <si>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</si>
  <si>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</si>
  <si>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</si>
  <si>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</si>
  <si>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</si>
  <si>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</si>
  <si>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</si>
  <si>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</si>
  <si>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</si>
  <si>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</si>
  <si>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</si>
  <si>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</si>
  <si>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</si>
  <si>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</si>
  <si>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</si>
  <si>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</si>
  <si>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</si>
  <si>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</si>
  <si>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</si>
  <si>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</si>
  <si>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</si>
  <si>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</si>
  <si>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</si>
  <si>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</si>
  <si>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</si>
  <si>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</si>
  <si>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</si>
  <si>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</si>
  <si>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</si>
  <si>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</si>
  <si>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</si>
  <si>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</si>
  <si>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</si>
  <si>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</si>
  <si>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</si>
  <si>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</si>
  <si>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</si>
  <si>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</si>
  <si>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</si>
  <si>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</si>
  <si>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</si>
  <si>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</si>
  <si>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</si>
  <si>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</si>
  <si>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</si>
  <si>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</si>
  <si>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</si>
  <si>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</si>
  <si>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</si>
  <si>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</si>
  <si>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</si>
  <si>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</si>
  <si>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</si>
  <si>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</si>
  <si>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</si>
  <si>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</si>
  <si>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</si>
  <si>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</si>
  <si>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</si>
  <si>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</si>
  <si>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</si>
  <si>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</si>
  <si>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</si>
  <si>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</si>
  <si>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</si>
  <si>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</si>
  <si>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</si>
  <si>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</si>
  <si>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</si>
  <si>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</si>
  <si>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</si>
  <si>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</si>
  <si>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</si>
  <si>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</si>
  <si>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</si>
  <si>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</si>
  <si>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</si>
  <si>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</si>
  <si>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</si>
  <si>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</si>
  <si>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</si>
  <si>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</si>
  <si>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</si>
  <si>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</si>
  <si>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</si>
  <si>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</si>
  <si>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</si>
  <si>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</si>
  <si>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</si>
  <si>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</si>
  <si>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</si>
  <si>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</si>
  <si>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</si>
  <si>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</si>
  <si>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</si>
  <si>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</si>
  <si>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</si>
  <si>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</si>
  <si>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</si>
  <si>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</si>
  <si>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</si>
  <si>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</si>
  <si>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</si>
  <si>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</si>
  <si>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</si>
  <si>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</si>
  <si>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</si>
  <si>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</si>
  <si>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</si>
  <si>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</si>
  <si>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</si>
  <si>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</si>
  <si>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</si>
  <si>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</si>
  <si>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</si>
  <si>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</si>
  <si>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</si>
  <si>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</si>
  <si>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</si>
  <si>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</si>
  <si>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</si>
  <si>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</si>
  <si>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</si>
  <si>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</si>
  <si>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</si>
  <si>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</si>
  <si>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</si>
  <si>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</si>
  <si>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</si>
  <si>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</si>
  <si>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</si>
  <si>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</si>
  <si>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</si>
  <si>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</si>
  <si>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</si>
  <si>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</si>
  <si>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</si>
  <si>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</si>
  <si>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</si>
  <si>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</si>
  <si>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</si>
  <si>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</si>
  <si>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</si>
  <si>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</si>
  <si>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</si>
  <si>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</si>
  <si>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</si>
  <si>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</si>
  <si>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</si>
  <si>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</si>
  <si>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</si>
  <si>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</si>
  <si>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</si>
  <si>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</si>
  <si>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</si>
  <si>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</si>
  <si>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</si>
  <si>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</si>
  <si>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</si>
  <si>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</si>
  <si>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</si>
  <si>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</si>
  <si>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</si>
  <si>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</si>
  <si>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</si>
  <si>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</si>
  <si>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</si>
  <si>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</si>
  <si>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</si>
  <si>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</si>
  <si>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</si>
  <si>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</si>
  <si>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</si>
  <si>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</si>
  <si>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</si>
  <si>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</si>
  <si>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</si>
  <si>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</si>
  <si>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</si>
  <si>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</si>
  <si>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</si>
  <si>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</si>
  <si>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</si>
  <si>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</si>
  <si>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</si>
  <si>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</si>
  <si>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</si>
  <si>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</si>
  <si>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</si>
  <si>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</si>
  <si>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</si>
  <si>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</si>
  <si>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</si>
  <si>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</si>
  <si>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</si>
  <si>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</si>
  <si>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</si>
  <si>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</si>
  <si>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</si>
  <si>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</si>
  <si>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</si>
  <si>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</si>
  <si>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</si>
  <si>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</si>
  <si>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</si>
  <si>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</si>
  <si>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</si>
  <si>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</si>
  <si>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</si>
  <si>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</si>
  <si>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</si>
  <si>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</si>
  <si>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</si>
  <si>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</si>
  <si>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</si>
  <si>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</si>
  <si>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</si>
  <si>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</si>
  <si>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</si>
  <si>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</si>
  <si>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</si>
  <si>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</si>
  <si>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</si>
  <si>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</si>
  <si>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</si>
  <si>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</si>
  <si>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</si>
  <si>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</si>
  <si>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</si>
  <si>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</si>
  <si>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</si>
  <si>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</si>
  <si>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</si>
  <si>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</si>
  <si>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</si>
  <si>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</si>
  <si>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</si>
  <si>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</si>
  <si>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</si>
  <si>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</si>
  <si>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</si>
  <si>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</si>
  <si>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</si>
  <si>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</si>
  <si>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</si>
  <si>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</si>
  <si>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</si>
  <si>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</si>
  <si>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</si>
  <si>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</si>
  <si>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</si>
  <si>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</si>
  <si>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</si>
  <si>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</si>
  <si>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</si>
  <si>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</si>
  <si>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</si>
  <si>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</si>
  <si>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</si>
  <si>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</si>
  <si>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</si>
  <si>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</si>
  <si>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</si>
  <si>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</si>
  <si>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</si>
  <si>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</si>
  <si>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</si>
  <si>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</si>
  <si>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</si>
  <si>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</si>
  <si>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</si>
  <si>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</si>
  <si>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</si>
  <si>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</si>
  <si>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</si>
  <si>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</si>
  <si>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</si>
  <si>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</si>
  <si>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</si>
  <si>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</si>
  <si>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</si>
  <si>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</si>
  <si>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</si>
  <si>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</si>
  <si>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</si>
  <si>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</si>
  <si>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</si>
  <si>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</si>
  <si>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</si>
  <si>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</si>
  <si>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</si>
  <si>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</si>
  <si>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</si>
  <si>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</si>
  <si>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</si>
  <si>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</si>
  <si>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</si>
  <si>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</si>
  <si>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</si>
  <si>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</si>
  <si>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</si>
  <si>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</si>
  <si>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</si>
  <si>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</si>
  <si>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</si>
  <si>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</si>
  <si>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</si>
  <si>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</si>
  <si>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</si>
  <si>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</si>
  <si>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</si>
  <si>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</si>
  <si>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</si>
  <si>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</si>
  <si>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</si>
  <si>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</si>
  <si>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</si>
  <si>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</si>
  <si>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</si>
  <si>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</si>
  <si>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</si>
  <si>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</si>
  <si>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</si>
  <si>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</si>
  <si>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</si>
  <si>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</si>
  <si>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</si>
  <si>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</si>
  <si>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</si>
  <si>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</si>
  <si>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</si>
  <si>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</si>
  <si>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</si>
  <si>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</si>
  <si>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</si>
  <si>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</si>
  <si>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</si>
  <si>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</si>
  <si>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</si>
  <si>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</si>
  <si>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</si>
  <si>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</si>
  <si>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</si>
  <si>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</si>
  <si>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</si>
  <si>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</si>
  <si>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</si>
  <si>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</si>
  <si>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</si>
  <si>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</si>
  <si>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</si>
  <si>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</si>
  <si>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</si>
  <si>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</si>
  <si>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</si>
  <si>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</si>
  <si>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</si>
  <si>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</si>
  <si>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</si>
  <si>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</si>
  <si>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</si>
  <si>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</si>
  <si>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</si>
  <si>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</si>
  <si>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</si>
  <si>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</si>
  <si>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</si>
  <si>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</si>
  <si>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</si>
  <si>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</si>
  <si>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</si>
  <si>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</si>
  <si>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</si>
  <si>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</si>
  <si>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</si>
  <si>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</si>
  <si>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</si>
  <si>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</si>
  <si>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</si>
  <si>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</si>
  <si>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</si>
  <si>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</si>
  <si>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</si>
  <si>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</si>
  <si>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</si>
  <si>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</si>
  <si>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</si>
  <si>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</si>
  <si>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</si>
  <si>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</si>
  <si>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</si>
  <si>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</si>
  <si>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</si>
  <si>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</si>
  <si>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</si>
  <si>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</si>
  <si>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</si>
  <si>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</si>
  <si>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</si>
  <si>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</si>
  <si>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</si>
  <si>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</si>
  <si>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</si>
  <si>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</si>
  <si>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</si>
  <si>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</si>
  <si>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</si>
  <si>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</si>
  <si>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</si>
  <si>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</si>
  <si>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</si>
  <si>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</si>
  <si>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</si>
  <si>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</si>
  <si>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</si>
  <si>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</si>
  <si>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</si>
  <si>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</si>
  <si>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</si>
  <si>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</si>
  <si>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</si>
  <si>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</si>
  <si>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</si>
  <si>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</si>
  <si>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</si>
  <si>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</si>
  <si>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</si>
  <si>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</si>
  <si>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</si>
  <si>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</si>
  <si>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</si>
  <si>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</si>
  <si>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</si>
  <si>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</si>
  <si>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</si>
  <si>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</si>
  <si>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</si>
  <si>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</si>
  <si>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</si>
  <si>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</si>
  <si>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</si>
  <si>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</si>
  <si>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</si>
  <si>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</si>
  <si>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</si>
  <si>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</si>
  <si>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</si>
  <si>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</si>
  <si>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</si>
  <si>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</si>
  <si>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</si>
  <si>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</si>
  <si>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</si>
  <si>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</si>
  <si>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</si>
  <si>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</si>
  <si>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</si>
  <si>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</si>
  <si>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</si>
  <si>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</si>
  <si>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</si>
  <si>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</si>
  <si>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</si>
  <si>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</si>
  <si>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</si>
  <si>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</si>
  <si>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</si>
  <si>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</si>
  <si>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</si>
  <si>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</si>
  <si>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</si>
  <si>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</si>
  <si>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</si>
  <si>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</si>
  <si>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</si>
  <si>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</si>
  <si>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</si>
  <si>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</si>
  <si>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</si>
  <si>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</si>
  <si>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</si>
  <si>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</si>
  <si>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</si>
  <si>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</si>
  <si>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</si>
  <si>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</si>
  <si>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</si>
  <si>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</si>
  <si>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</si>
  <si>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</si>
  <si>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</si>
  <si>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</si>
  <si>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</si>
  <si>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</si>
  <si>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</si>
  <si>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</si>
  <si>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</si>
  <si>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</si>
  <si>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</si>
  <si>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</si>
  <si>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</si>
  <si>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</si>
  <si>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</si>
  <si>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</si>
  <si>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</si>
  <si>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</si>
  <si>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</si>
  <si>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</si>
  <si>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</si>
  <si>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</si>
  <si>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</si>
  <si>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</si>
  <si>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</si>
  <si>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</si>
  <si>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</si>
  <si>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</si>
  <si>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</si>
  <si>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</si>
  <si>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</si>
  <si>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</si>
  <si>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</si>
  <si>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</si>
  <si>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</si>
  <si>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</si>
  <si>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</si>
  <si>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</si>
  <si>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</si>
  <si>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</si>
  <si>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</si>
  <si>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</si>
  <si>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</si>
  <si>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</si>
  <si>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</si>
  <si>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</si>
  <si>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</si>
  <si>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</si>
  <si>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</si>
  <si>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</si>
  <si>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</si>
  <si>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</si>
  <si>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</si>
  <si>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</si>
  <si>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</si>
  <si>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</si>
  <si>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</si>
  <si>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</si>
  <si>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</si>
  <si>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</si>
  <si>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</si>
  <si>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</si>
  <si>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</si>
  <si>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</si>
  <si>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</si>
  <si>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</si>
  <si>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</si>
  <si>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</si>
  <si>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</si>
  <si>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</si>
  <si>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</si>
  <si>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</si>
  <si>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</si>
  <si>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</si>
  <si>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</si>
  <si>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</si>
  <si>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</si>
  <si>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</si>
  <si>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</si>
  <si>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</si>
  <si>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</si>
  <si>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</si>
  <si>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</si>
  <si>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</si>
  <si>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</si>
  <si>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</si>
  <si>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</si>
  <si>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</si>
  <si>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</si>
  <si>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</si>
  <si>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</si>
  <si>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</si>
  <si>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</si>
  <si>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</si>
  <si>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</si>
  <si>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</si>
  <si>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</si>
  <si>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</si>
  <si>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</si>
  <si>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</si>
  <si>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</si>
  <si>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</si>
  <si>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</si>
  <si>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</si>
  <si>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</si>
  <si>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</si>
  <si>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</si>
  <si>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</si>
  <si>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</si>
  <si>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</si>
  <si>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</si>
  <si>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</si>
  <si>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</si>
  <si>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</si>
  <si>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</si>
  <si>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</si>
  <si>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</si>
  <si>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</si>
  <si>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</si>
  <si>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</si>
  <si>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</si>
  <si>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</si>
  <si>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</si>
  <si>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</si>
  <si>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</si>
  <si>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</si>
  <si>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</si>
  <si>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</si>
  <si>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</si>
  <si>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</si>
  <si>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</si>
  <si>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</si>
  <si>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</si>
  <si>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</si>
  <si>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</si>
  <si>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</si>
  <si>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</si>
  <si>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</si>
  <si>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</si>
  <si>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</si>
  <si>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</si>
  <si>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</si>
  <si>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</si>
  <si>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</si>
  <si>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</si>
  <si>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</si>
  <si>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</si>
  <si>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</si>
  <si>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</si>
  <si>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</si>
  <si>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</si>
  <si>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</si>
  <si>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</si>
  <si>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</si>
  <si>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</si>
  <si>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</si>
  <si>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</si>
  <si>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</si>
  <si>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</si>
  <si>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</si>
  <si>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</si>
  <si>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</si>
  <si>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</si>
  <si>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</si>
  <si>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</si>
  <si>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</si>
  <si>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</si>
  <si>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</si>
  <si>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</si>
  <si>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</si>
  <si>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</si>
  <si>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</si>
  <si>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</si>
  <si>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</si>
  <si>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</si>
  <si>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</si>
  <si>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</si>
  <si>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</si>
  <si>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</si>
  <si>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</si>
  <si>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</si>
  <si>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</si>
  <si>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</si>
  <si>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</si>
  <si>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</si>
  <si>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</si>
  <si>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</si>
  <si>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</si>
  <si>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</si>
  <si>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</si>
  <si>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</si>
  <si>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</si>
  <si>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</si>
  <si>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</si>
  <si>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</si>
  <si>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</si>
  <si>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</si>
  <si>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</si>
  <si>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</si>
  <si>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</si>
  <si>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</si>
  <si>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</si>
  <si>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</si>
  <si>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</si>
  <si>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</si>
  <si>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</si>
  <si>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</si>
  <si>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</si>
  <si>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</si>
  <si>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</si>
  <si>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</si>
  <si>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</si>
  <si>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</si>
  <si>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</si>
  <si>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</si>
  <si>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</si>
  <si>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</si>
  <si>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</si>
  <si>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</si>
  <si>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</si>
  <si>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</si>
  <si>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</si>
  <si>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</si>
  <si>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</si>
  <si>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</si>
  <si>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</si>
  <si>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</si>
  <si>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</si>
  <si>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</si>
  <si>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</si>
  <si>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</si>
  <si>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</si>
  <si>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</si>
  <si>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</si>
  <si>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</si>
  <si>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</si>
  <si>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</si>
  <si>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</si>
  <si>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</si>
  <si>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</si>
  <si>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</si>
  <si>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</si>
  <si>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</si>
  <si>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</si>
  <si>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</si>
  <si>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</si>
  <si>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</si>
  <si>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</si>
  <si>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</si>
  <si>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</si>
  <si>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</si>
  <si>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</si>
  <si>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</si>
  <si>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</si>
  <si>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</si>
  <si>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</si>
  <si>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</si>
  <si>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</si>
  <si>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</si>
  <si>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</si>
  <si>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</si>
  <si>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</si>
  <si>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</si>
  <si>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</si>
  <si>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</si>
  <si>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</si>
  <si>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</si>
  <si>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</si>
  <si>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</si>
  <si>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</si>
  <si>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</si>
  <si>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</si>
  <si>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</si>
  <si>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</si>
  <si>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</si>
  <si>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</si>
  <si>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</si>
  <si>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</si>
  <si>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</si>
  <si>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</si>
  <si>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</si>
  <si>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</si>
  <si>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</si>
  <si>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</si>
  <si>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</si>
  <si>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</si>
  <si>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</si>
  <si>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</si>
  <si>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</si>
  <si>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</si>
  <si>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</si>
  <si>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</si>
  <si>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</si>
  <si>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</si>
  <si>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</si>
  <si>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</si>
  <si>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</si>
  <si>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</si>
  <si>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</si>
  <si>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</si>
  <si>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</si>
  <si>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</si>
  <si>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</si>
  <si>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</si>
  <si>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</si>
  <si>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</si>
  <si>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</si>
  <si>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</si>
  <si>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</si>
  <si>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</si>
  <si>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</si>
  <si>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</si>
  <si>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</si>
  <si>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</si>
  <si>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</si>
  <si>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</si>
  <si>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</si>
  <si>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</si>
  <si>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</si>
  <si>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</si>
  <si>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</si>
  <si>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</si>
  <si>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</si>
  <si>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</si>
  <si>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</si>
  <si>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</si>
  <si>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</si>
  <si>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</si>
  <si>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</si>
  <si>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</si>
  <si>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</si>
  <si>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</si>
  <si>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</si>
  <si>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</si>
  <si>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</si>
  <si>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</si>
  <si>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</si>
  <si>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</si>
  <si>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</si>
  <si>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</si>
  <si>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</si>
  <si>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</si>
  <si>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</si>
  <si>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</si>
  <si>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</si>
  <si>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</si>
  <si>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</si>
  <si>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</si>
  <si>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</si>
  <si>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</si>
  <si>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</si>
  <si>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</si>
  <si>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</si>
  <si>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</si>
  <si>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</si>
  <si>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</si>
  <si>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</si>
  <si>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</si>
  <si>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</si>
  <si>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</si>
  <si>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</si>
  <si>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</si>
  <si>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</si>
  <si>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</si>
  <si>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</si>
  <si>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</si>
  <si>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</si>
  <si>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</si>
  <si>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</si>
  <si>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</si>
  <si>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</si>
  <si>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</si>
  <si>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</si>
  <si>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</si>
  <si>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</si>
  <si>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</si>
  <si>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</si>
  <si>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</si>
  <si>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</si>
  <si>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</si>
  <si>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</si>
  <si>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</si>
  <si>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</si>
  <si>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</si>
  <si>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</si>
  <si>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</si>
  <si>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</si>
  <si>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</si>
  <si>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</si>
  <si>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</si>
  <si>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</si>
  <si>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</si>
  <si>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</si>
  <si>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</si>
  <si>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</si>
  <si>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</si>
  <si>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</si>
  <si>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</si>
  <si>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</si>
  <si>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</si>
  <si>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</si>
  <si>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</si>
  <si>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</si>
  <si>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</si>
  <si>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</si>
  <si>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</si>
  <si>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</si>
  <si>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</si>
  <si>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</si>
  <si>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</si>
  <si>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</si>
  <si>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</si>
  <si>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</si>
  <si>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</si>
  <si>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</si>
  <si>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</si>
  <si>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</si>
  <si>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</si>
  <si>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</si>
  <si>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</si>
  <si>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</si>
  <si>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</si>
  <si>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</si>
  <si>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</si>
  <si>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</si>
  <si>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</si>
  <si>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</si>
  <si>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</si>
  <si>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</si>
  <si>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</si>
  <si>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</si>
  <si>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</si>
  <si>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</si>
  <si>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</si>
  <si>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</si>
  <si>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</si>
  <si>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</si>
  <si>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</si>
  <si>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</si>
  <si>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</si>
  <si>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</si>
  <si>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</si>
  <si>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</si>
  <si>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</si>
  <si>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</si>
  <si>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</si>
  <si>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</si>
  <si>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</si>
  <si>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</si>
  <si>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</si>
  <si>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</si>
  <si>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</si>
  <si>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</si>
  <si>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</si>
  <si>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</si>
  <si>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</si>
  <si>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</si>
  <si>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</si>
  <si>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</si>
  <si>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</si>
  <si>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</si>
  <si>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</si>
  <si>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</si>
  <si>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</si>
  <si>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</si>
  <si>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</si>
  <si>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</si>
  <si>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</si>
  <si>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</si>
  <si>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</si>
  <si>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</si>
  <si>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</si>
  <si>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</si>
  <si>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</si>
  <si>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</si>
  <si>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</si>
  <si>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</si>
  <si>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</si>
  <si>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</si>
  <si>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</si>
  <si>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</si>
  <si>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</si>
  <si>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</si>
  <si>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</si>
  <si>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</si>
  <si>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</si>
  <si>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</si>
  <si>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</si>
  <si>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</si>
  <si>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</si>
  <si>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</si>
  <si>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</si>
  <si>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</si>
  <si>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</si>
  <si>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</si>
  <si>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</si>
  <si>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</si>
  <si>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</si>
  <si>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</si>
  <si>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</si>
  <si>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</si>
  <si>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</si>
  <si>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</si>
  <si>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</si>
  <si>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</si>
  <si>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</si>
  <si>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</si>
  <si>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</si>
  <si>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</si>
  <si>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</si>
  <si>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</si>
  <si>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</si>
  <si>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</si>
  <si>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</si>
  <si>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</si>
  <si>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</si>
  <si>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</si>
  <si>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</si>
  <si>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</si>
  <si>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</si>
  <si>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</si>
  <si>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</si>
  <si>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</si>
  <si>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</si>
  <si>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</si>
  <si>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</si>
  <si>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</si>
  <si>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</si>
  <si>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</si>
  <si>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</si>
  <si>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</si>
  <si>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</si>
  <si>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</si>
  <si>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</si>
  <si>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</si>
  <si>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</si>
  <si>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</si>
  <si>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</si>
  <si>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</si>
  <si>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</si>
  <si>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</si>
  <si>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</si>
  <si>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</si>
  <si>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</si>
  <si>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</si>
  <si>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</si>
  <si>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</si>
  <si>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</si>
  <si>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</si>
  <si>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</si>
  <si>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</si>
  <si>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</si>
  <si>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</si>
  <si>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</si>
  <si>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</si>
  <si>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</si>
  <si>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</si>
  <si>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</si>
  <si>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</si>
  <si>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</si>
  <si>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</si>
  <si>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</si>
  <si>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</si>
  <si>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</si>
  <si>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</si>
  <si>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</si>
  <si>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</si>
  <si>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</si>
  <si>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</si>
  <si>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</si>
  <si>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</si>
  <si>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</si>
  <si>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</si>
  <si>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</si>
  <si>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</si>
  <si>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</si>
  <si>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</si>
  <si>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</si>
  <si>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</si>
  <si>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</si>
  <si>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</si>
  <si>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</si>
  <si>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</si>
  <si>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</si>
  <si>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</si>
  <si>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</si>
  <si>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</si>
  <si>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</si>
  <si>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</si>
  <si>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</si>
  <si>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</si>
  <si>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</si>
  <si>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</si>
  <si>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</si>
  <si>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</si>
  <si>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</si>
  <si>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</si>
  <si>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</si>
  <si>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</si>
  <si>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</si>
  <si>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</si>
  <si>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</si>
  <si>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</si>
  <si>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</si>
  <si>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</si>
  <si>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</si>
  <si>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</si>
  <si>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</si>
  <si>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</si>
  <si>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</si>
  <si>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</si>
  <si>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</si>
  <si>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</si>
  <si>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</si>
  <si>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</si>
  <si>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</si>
  <si>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</si>
  <si>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</si>
  <si>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</si>
  <si>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</si>
  <si>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</si>
  <si>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</si>
  <si>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</si>
  <si>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</si>
  <si>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</si>
  <si>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</si>
  <si>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</si>
  <si>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</si>
  <si>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</si>
  <si>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</si>
  <si>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</si>
  <si>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</si>
  <si>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</si>
  <si>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</si>
  <si>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</si>
  <si>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</si>
  <si>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</si>
  <si>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</si>
  <si>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</si>
  <si>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</si>
  <si>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</si>
  <si>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</si>
  <si>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</si>
  <si>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</si>
  <si>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</si>
  <si>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</si>
  <si>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</si>
  <si>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</si>
  <si>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</si>
  <si>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</si>
  <si>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</si>
  <si>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</si>
  <si>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</si>
  <si>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</si>
  <si>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</si>
  <si>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</si>
  <si>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</si>
  <si>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</si>
  <si>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</si>
  <si>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</si>
  <si>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</si>
  <si>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</si>
  <si>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</si>
  <si>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</si>
  <si>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</si>
  <si>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</si>
  <si>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</si>
  <si>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</si>
  <si>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</si>
  <si>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</si>
  <si>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</si>
  <si>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</si>
  <si>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</si>
  <si>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</si>
  <si>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</si>
  <si>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</si>
  <si>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</si>
  <si>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</si>
  <si>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</si>
  <si>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</si>
  <si>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</si>
  <si>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</si>
  <si>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</si>
  <si>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</si>
  <si>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</si>
  <si>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</si>
  <si>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</si>
  <si>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</si>
  <si>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</si>
  <si>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</si>
  <si>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</si>
  <si>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</si>
  <si>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</si>
  <si>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</si>
  <si>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</si>
  <si>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</si>
  <si>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</si>
  <si>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</si>
  <si>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</si>
  <si>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</si>
  <si>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</si>
  <si>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</si>
  <si>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</si>
  <si>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</si>
  <si>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</si>
  <si>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</si>
  <si>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</si>
  <si>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</si>
  <si>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</si>
  <si>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</si>
  <si>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</si>
  <si>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</si>
  <si>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</si>
  <si>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</si>
  <si>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</si>
  <si>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</si>
  <si>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</si>
  <si>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</si>
  <si>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</si>
  <si>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</si>
  <si>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</si>
  <si>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</si>
  <si>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</si>
  <si>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</si>
  <si>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</si>
  <si>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</si>
  <si>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</si>
  <si>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</si>
  <si>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</si>
  <si>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</si>
  <si>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</si>
  <si>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</si>
  <si>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</si>
  <si>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</si>
  <si>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</si>
  <si>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</si>
  <si>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</si>
  <si>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</si>
  <si>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</si>
  <si>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</si>
  <si>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</si>
  <si>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</si>
  <si>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</si>
  <si>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</si>
  <si>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</si>
  <si>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</si>
  <si>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</si>
  <si>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</si>
  <si>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</si>
  <si>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</si>
  <si>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</si>
  <si>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</si>
  <si>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</si>
  <si>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</si>
  <si>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</si>
  <si>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</si>
  <si>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</si>
  <si>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</si>
  <si>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</si>
  <si>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</si>
  <si>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</si>
  <si>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</si>
  <si>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</si>
  <si>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</si>
  <si>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</si>
  <si>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</si>
  <si>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</si>
  <si>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</si>
  <si>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</si>
  <si>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</si>
  <si>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</si>
  <si>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</si>
  <si>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</si>
  <si>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</si>
  <si>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</si>
  <si>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</si>
  <si>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</si>
  <si>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</si>
  <si>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</si>
  <si>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</si>
  <si>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</si>
  <si>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</si>
  <si>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</si>
  <si>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</si>
  <si>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</si>
  <si>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</si>
  <si>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</si>
  <si>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</si>
  <si>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</si>
  <si>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</si>
  <si>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</si>
  <si>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</si>
  <si>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</si>
  <si>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</si>
  <si>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</si>
  <si>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</si>
  <si>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</si>
  <si>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</si>
  <si>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</si>
  <si>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</si>
  <si>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</si>
  <si>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</si>
  <si>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</si>
  <si>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</si>
  <si>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</si>
  <si>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</si>
  <si>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</si>
  <si>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</si>
  <si>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</si>
  <si>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</si>
  <si>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</si>
  <si>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</si>
  <si>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</si>
  <si>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</si>
  <si>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</si>
  <si>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</si>
  <si>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</si>
  <si>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</si>
  <si>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</si>
  <si>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</si>
  <si>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</si>
  <si>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</si>
  <si>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</si>
  <si>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</si>
  <si>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</si>
  <si>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</si>
  <si>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</si>
  <si>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</si>
  <si>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</si>
  <si>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</si>
  <si>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</si>
  <si>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</si>
  <si>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</si>
  <si>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</si>
  <si>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</si>
  <si>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</si>
  <si>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</si>
  <si>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</si>
  <si>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</si>
  <si>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</si>
  <si>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</si>
  <si>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</si>
  <si>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</si>
  <si>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</si>
  <si>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</si>
  <si>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</si>
  <si>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</si>
  <si>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</si>
  <si>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</si>
  <si>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</si>
  <si>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</si>
  <si>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</si>
  <si>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</si>
  <si>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</si>
  <si>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</si>
  <si>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</si>
  <si>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</si>
  <si>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</si>
  <si>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</si>
  <si>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</si>
  <si>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</si>
  <si>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</si>
  <si>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</si>
  <si>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</si>
  <si>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</si>
  <si>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</si>
  <si>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</si>
  <si>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</si>
  <si>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</si>
  <si>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</si>
  <si>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</si>
  <si>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</si>
  <si>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</si>
  <si>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</si>
  <si>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</si>
  <si>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</si>
  <si>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</si>
  <si>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</si>
  <si>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</si>
  <si>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</si>
  <si>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</si>
  <si>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</si>
  <si>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</si>
  <si>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</si>
  <si>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</si>
  <si>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</si>
  <si>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</si>
  <si>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</si>
  <si>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</si>
  <si>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</si>
  <si>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</si>
  <si>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</si>
  <si>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</si>
  <si>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</si>
  <si>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</si>
  <si>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</si>
  <si>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</si>
  <si>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</si>
  <si>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</si>
  <si>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</si>
  <si>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</si>
  <si>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</si>
  <si>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</si>
  <si>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</si>
  <si>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</si>
  <si>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</si>
  <si>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</si>
  <si>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</si>
  <si>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</si>
  <si>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</si>
  <si>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</si>
  <si>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</si>
  <si>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</si>
  <si>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</si>
  <si>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</si>
  <si>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</si>
  <si>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</si>
  <si>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</si>
  <si>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</si>
  <si>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</si>
  <si>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</si>
  <si>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</si>
  <si>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</si>
  <si>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</si>
  <si>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</si>
  <si>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</si>
  <si>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</si>
  <si>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</si>
  <si>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</si>
  <si>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</si>
  <si>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</si>
  <si>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</si>
  <si>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</si>
  <si>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</si>
  <si>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</si>
  <si>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</si>
  <si>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</si>
  <si>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</si>
  <si>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</si>
  <si>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</si>
  <si>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</si>
  <si>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</si>
  <si>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</si>
  <si>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</si>
  <si>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</si>
  <si>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</si>
  <si>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</si>
  <si>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</si>
  <si>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</si>
  <si>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</si>
  <si>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</si>
  <si>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</si>
  <si>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</si>
  <si>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</si>
  <si>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</si>
  <si>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</si>
  <si>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</si>
  <si>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</si>
  <si>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</si>
  <si>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</si>
  <si>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</si>
  <si>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</si>
  <si>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</si>
  <si>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</si>
  <si>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</si>
  <si>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</si>
  <si>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</si>
  <si>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</si>
  <si>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</si>
  <si>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</si>
  <si>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</si>
  <si>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</si>
  <si>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</si>
  <si>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</si>
  <si>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</si>
  <si>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</si>
  <si>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</si>
  <si>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</si>
  <si>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</si>
  <si>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</si>
  <si>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</si>
  <si>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</si>
  <si>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</si>
  <si>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</si>
  <si>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</si>
  <si>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</si>
  <si>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</si>
  <si>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</si>
  <si>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</si>
  <si>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</si>
  <si>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</si>
  <si>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</si>
  <si>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</si>
  <si>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</si>
  <si>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</si>
  <si>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</si>
  <si>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</si>
  <si>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</si>
  <si>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</si>
  <si>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</si>
  <si>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</si>
  <si>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</si>
  <si>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</si>
  <si>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</si>
  <si>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</si>
  <si>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</si>
  <si>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</si>
  <si>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</si>
  <si>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</si>
  <si>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</si>
  <si>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</si>
  <si>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</si>
  <si>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</si>
  <si>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</si>
  <si>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</si>
  <si>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</si>
  <si>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</si>
  <si>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</si>
  <si>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</si>
  <si>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</si>
  <si>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</si>
  <si>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</si>
  <si>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</si>
  <si>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</si>
  <si>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</si>
  <si>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</si>
  <si>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</si>
  <si>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</si>
  <si>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</si>
  <si>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</si>
  <si>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</si>
  <si>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</si>
  <si>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</si>
  <si>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</si>
  <si>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</si>
  <si>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</si>
  <si>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</si>
  <si>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</si>
  <si>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</si>
  <si>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</si>
  <si>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</si>
  <si>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</si>
  <si>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</si>
  <si>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</si>
  <si>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</si>
  <si>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</si>
  <si>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</si>
  <si>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</si>
  <si>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</si>
  <si>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</si>
  <si>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</si>
  <si>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</si>
  <si>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</si>
  <si>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</si>
  <si>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</si>
  <si>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</si>
  <si>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</si>
  <si>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</si>
  <si>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</si>
  <si>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</si>
  <si>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</si>
  <si>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</si>
  <si>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</si>
  <si>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</si>
  <si>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</si>
  <si>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</si>
  <si>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</si>
  <si>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</si>
  <si>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</si>
  <si>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</si>
  <si>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</si>
  <si>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</si>
  <si>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</si>
  <si>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</si>
  <si>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</si>
  <si>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</si>
  <si>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</si>
  <si>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</si>
  <si>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</si>
  <si>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</si>
  <si>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</si>
  <si>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</si>
  <si>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</si>
  <si>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</si>
  <si>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</si>
  <si>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</si>
  <si>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</si>
  <si>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</si>
  <si>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</si>
  <si>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</si>
  <si>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</si>
  <si>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</si>
  <si>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</si>
  <si>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</si>
  <si>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</si>
  <si>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</si>
  <si>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</si>
  <si>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</si>
  <si>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</si>
  <si>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</si>
  <si>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</si>
  <si>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</si>
  <si>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</si>
  <si>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</si>
  <si>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</si>
  <si>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</si>
  <si>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</si>
  <si>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</si>
  <si>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</si>
  <si>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</si>
  <si>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</si>
  <si>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</si>
  <si>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</si>
  <si>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</si>
  <si>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</si>
  <si>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</si>
  <si>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</si>
  <si>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</si>
  <si>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</si>
  <si>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</si>
  <si>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</si>
  <si>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</si>
  <si>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</si>
  <si>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</si>
  <si>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</si>
  <si>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</si>
  <si>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</si>
  <si>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</si>
  <si>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</si>
  <si>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</si>
  <si>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</si>
  <si>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</si>
  <si>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</si>
  <si>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</si>
  <si>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</si>
  <si>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</si>
  <si>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</si>
  <si>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</si>
  <si>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</si>
  <si>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</si>
  <si>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</si>
  <si>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</si>
  <si>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</si>
  <si>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</si>
  <si>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</si>
  <si>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</si>
  <si>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</si>
  <si>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</si>
  <si>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</si>
  <si>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</si>
  <si>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</si>
  <si>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</si>
  <si>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</si>
  <si>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</si>
  <si>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</si>
  <si>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</si>
  <si>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</si>
  <si>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</si>
  <si>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</si>
  <si>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</si>
  <si>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</si>
  <si>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</si>
  <si>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</si>
  <si>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</si>
  <si>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</si>
  <si>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</si>
  <si>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</si>
  <si>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</si>
  <si>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</si>
  <si>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</si>
  <si>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</si>
  <si>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</si>
  <si>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</si>
  <si>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</si>
  <si>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</si>
  <si>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</si>
  <si>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</si>
  <si>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</si>
  <si>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</si>
  <si>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</si>
  <si>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</si>
  <si>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</si>
  <si>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</si>
  <si>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</si>
  <si>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</si>
  <si>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</si>
  <si>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</si>
  <si>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</si>
  <si>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</si>
  <si>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</si>
  <si>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</si>
  <si>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</si>
  <si>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</si>
  <si>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</si>
  <si>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</si>
  <si>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</si>
  <si>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</si>
  <si>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</si>
  <si>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</si>
  <si>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</si>
  <si>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</si>
  <si>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</si>
  <si>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</si>
  <si>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</si>
  <si>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</si>
  <si>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</si>
  <si>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</si>
  <si>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</si>
  <si>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</si>
  <si>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</si>
  <si>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</si>
  <si>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</si>
  <si>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</si>
  <si>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</si>
  <si>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</si>
  <si>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</si>
  <si>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</si>
  <si>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</si>
  <si>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</si>
  <si>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</si>
  <si>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</si>
  <si>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</si>
  <si>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</si>
  <si>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</si>
  <si>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</si>
  <si>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</si>
  <si>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</si>
  <si>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</si>
  <si>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</si>
  <si>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</si>
  <si>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</si>
  <si>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</si>
  <si>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</si>
  <si>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</si>
  <si>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</si>
  <si>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</si>
  <si>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</si>
  <si>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</si>
  <si>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</si>
  <si>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</si>
  <si>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</si>
  <si>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</si>
  <si>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</si>
  <si>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</si>
  <si>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</si>
  <si>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</si>
  <si>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</si>
  <si>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</si>
  <si>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</si>
  <si>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</si>
  <si>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</si>
  <si>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</si>
  <si>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</si>
  <si>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</si>
  <si>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</si>
  <si>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</si>
  <si>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</si>
  <si>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</si>
  <si>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</si>
  <si>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</si>
  <si>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</si>
  <si>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</si>
  <si>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</si>
  <si>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</si>
  <si>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</si>
  <si>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</si>
  <si>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</si>
  <si>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</si>
  <si>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</si>
  <si>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</si>
  <si>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</si>
  <si>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</si>
  <si>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</si>
  <si>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</si>
  <si>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</si>
  <si>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</si>
  <si>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</si>
  <si>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</si>
  <si>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</si>
  <si>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</si>
  <si>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</si>
  <si>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</si>
  <si>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</si>
  <si>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</si>
  <si>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</si>
  <si>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</si>
  <si>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</si>
  <si>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</si>
  <si>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</si>
  <si>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</si>
  <si>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</si>
  <si>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</si>
  <si>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</si>
  <si>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</si>
  <si>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</si>
  <si>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</si>
  <si>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</si>
  <si>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</si>
  <si>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</si>
  <si>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</si>
  <si>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</si>
  <si>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</si>
  <si>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</si>
  <si>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</si>
  <si>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</si>
  <si>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</si>
  <si>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</si>
  <si>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</si>
  <si>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</si>
  <si>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</si>
  <si>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</si>
  <si>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</si>
  <si>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</si>
  <si>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</si>
  <si>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</si>
  <si>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</si>
  <si>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</si>
  <si>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</si>
  <si>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</si>
  <si>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</si>
  <si>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</si>
  <si>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</si>
  <si>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</si>
  <si>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</si>
  <si>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</si>
  <si>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</si>
  <si>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</si>
  <si>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</si>
  <si>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</si>
  <si>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</si>
  <si>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</si>
  <si>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</si>
  <si>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</si>
  <si>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</si>
  <si>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</si>
  <si>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</si>
  <si>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</si>
  <si>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</si>
  <si>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</si>
  <si>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</si>
  <si>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</si>
  <si>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</si>
  <si>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</si>
  <si>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</si>
  <si>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</si>
  <si>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</si>
  <si>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</si>
  <si>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</si>
  <si>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</si>
  <si>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</si>
  <si>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</si>
  <si>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</si>
  <si>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</si>
  <si>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</si>
  <si>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</si>
  <si>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</si>
  <si>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</si>
  <si>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</si>
  <si>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</si>
  <si>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</si>
  <si>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</si>
  <si>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</si>
  <si>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</si>
  <si>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</si>
  <si>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</si>
  <si>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</si>
  <si>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</si>
  <si>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</si>
  <si>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</si>
  <si>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</si>
  <si>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</si>
  <si>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</si>
  <si>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</si>
  <si>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</si>
  <si>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</si>
  <si>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</si>
  <si>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</si>
  <si>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</si>
  <si>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</si>
  <si>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</si>
  <si>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</si>
  <si>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</si>
  <si>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</si>
  <si>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</si>
  <si>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</si>
  <si>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</si>
  <si>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</si>
  <si>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</si>
  <si>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</si>
  <si>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</si>
  <si>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</si>
  <si>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</si>
  <si>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</si>
  <si>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</si>
  <si>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</si>
  <si>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</si>
  <si>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</si>
  <si>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</si>
  <si>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</si>
  <si>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</si>
  <si>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</si>
  <si>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</si>
  <si>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</si>
  <si>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</si>
  <si>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</si>
  <si>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</si>
  <si>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</si>
  <si>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</si>
  <si>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</si>
  <si>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</si>
  <si>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</si>
  <si>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</si>
  <si>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</si>
  <si>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</si>
  <si>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</si>
  <si>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</si>
  <si>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</si>
  <si>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</si>
  <si>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</si>
  <si>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</si>
  <si>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</si>
  <si>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</si>
  <si>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</si>
  <si>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</si>
  <si>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</si>
  <si>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</si>
  <si>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</si>
  <si>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</si>
  <si>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</si>
  <si>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</si>
  <si>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</si>
  <si>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</si>
  <si>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</si>
  <si>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</si>
  <si>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</si>
  <si>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</si>
  <si>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</si>
  <si>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</si>
  <si>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</si>
  <si>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</si>
  <si>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</si>
  <si>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</si>
  <si>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</si>
  <si>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</si>
  <si>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</si>
  <si>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</si>
  <si>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</si>
  <si>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</si>
  <si>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</si>
  <si>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</si>
  <si>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</si>
  <si>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</si>
  <si>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</si>
  <si>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</si>
  <si>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</si>
  <si>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</si>
  <si>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</si>
  <si>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</si>
  <si>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</si>
  <si>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</si>
  <si>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</si>
  <si>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</si>
  <si>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</si>
  <si>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</si>
  <si>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</si>
  <si>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</si>
  <si>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</si>
  <si>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</si>
  <si>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</si>
  <si>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</si>
  <si>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</si>
  <si>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</si>
  <si>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</si>
  <si>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</si>
  <si>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</si>
  <si>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</si>
  <si>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</si>
  <si>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</si>
  <si>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</si>
  <si>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</si>
  <si>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</si>
  <si>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</si>
  <si>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</si>
  <si>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</si>
  <si>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</si>
  <si>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</si>
  <si>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</si>
  <si>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</si>
  <si>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</si>
  <si>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</si>
  <si>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</si>
  <si>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</si>
  <si>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</si>
  <si>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</si>
  <si>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</si>
  <si>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</si>
  <si>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</si>
  <si>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</si>
  <si>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</si>
  <si>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</si>
  <si>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</si>
  <si>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</si>
  <si>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</si>
  <si>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</si>
  <si>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</si>
  <si>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</si>
  <si>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</si>
  <si>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</si>
  <si>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</si>
  <si>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</si>
  <si>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</si>
  <si>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</si>
  <si>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</si>
  <si>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</si>
  <si>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</si>
  <si>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</si>
  <si>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</si>
  <si>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</si>
  <si>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</si>
  <si>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</si>
  <si>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</si>
  <si>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</si>
  <si>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</si>
  <si>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</si>
  <si>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</si>
  <si>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</si>
  <si>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</si>
  <si>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</si>
  <si>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</si>
  <si>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</si>
  <si>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</si>
  <si>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</si>
  <si>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</si>
  <si>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</si>
  <si>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</si>
  <si>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</si>
  <si>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</si>
  <si>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</si>
  <si>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</si>
  <si>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</si>
  <si>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</si>
  <si>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</si>
  <si>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</si>
  <si>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</si>
  <si>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</si>
  <si>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</si>
  <si>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</si>
  <si>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</si>
  <si>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</si>
  <si>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</si>
  <si>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</si>
  <si>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</si>
  <si>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</si>
  <si>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</si>
  <si>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</si>
  <si>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</si>
  <si>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</si>
  <si>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</si>
  <si>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</si>
  <si>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</si>
  <si>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</si>
  <si>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</si>
  <si>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</si>
  <si>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</si>
  <si>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</si>
  <si>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</si>
  <si>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</si>
  <si>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</si>
  <si>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</si>
  <si>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</si>
  <si>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</si>
  <si>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</si>
  <si>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</si>
  <si>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</si>
  <si>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</si>
  <si>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</si>
  <si>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</si>
  <si>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</si>
  <si>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</si>
  <si>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</si>
  <si>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</si>
  <si>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</si>
  <si>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</si>
  <si>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</si>
  <si>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</si>
  <si>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</si>
  <si>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</si>
  <si>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</si>
  <si>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</si>
  <si>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</si>
  <si>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</si>
  <si>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</si>
  <si>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</si>
  <si>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</si>
  <si>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</si>
  <si>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</si>
  <si>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</si>
  <si>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</si>
  <si>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</si>
  <si>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</si>
  <si>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</si>
  <si>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</si>
  <si>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</si>
  <si>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</si>
  <si>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</si>
  <si>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</si>
  <si>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</si>
  <si>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</si>
  <si>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</si>
  <si>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</si>
  <si>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</si>
  <si>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</si>
  <si>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</si>
  <si>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</si>
  <si>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</si>
  <si>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</si>
  <si>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</si>
  <si>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</si>
  <si>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</si>
  <si>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</si>
  <si>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</si>
  <si>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</si>
  <si>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</si>
  <si>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</si>
  <si>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</si>
  <si>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</si>
  <si>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</si>
  <si>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</si>
  <si>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</si>
  <si>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</si>
  <si>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</si>
  <si>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</si>
  <si>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</si>
  <si>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</si>
  <si>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</si>
  <si>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</si>
  <si>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</si>
  <si>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</si>
  <si>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</si>
  <si>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</si>
  <si>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</si>
  <si>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</si>
  <si>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</si>
  <si>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</si>
  <si>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</si>
  <si>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</si>
  <si>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</si>
  <si>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</si>
  <si>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</si>
  <si>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</si>
  <si>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</si>
  <si>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</si>
  <si>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</si>
  <si>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</si>
  <si>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</si>
  <si>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</si>
  <si>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</si>
  <si>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</si>
  <si>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</si>
  <si>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</si>
  <si>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</si>
  <si>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</si>
  <si>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</si>
  <si>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</si>
  <si>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</si>
  <si>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</si>
  <si>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</si>
  <si>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</si>
  <si>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</si>
  <si>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</si>
  <si>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</si>
  <si>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</si>
  <si>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</si>
  <si>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</si>
  <si>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</si>
  <si>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</si>
  <si>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</si>
  <si>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</si>
  <si>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</si>
  <si>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</si>
  <si>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</si>
  <si>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</si>
  <si>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</si>
  <si>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</si>
  <si>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</si>
  <si>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</si>
  <si>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</si>
  <si>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</si>
  <si>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</si>
  <si>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</si>
  <si>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</si>
  <si>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</si>
  <si>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</si>
  <si>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</si>
  <si>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</si>
  <si>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</si>
  <si>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</si>
  <si>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</si>
  <si>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</si>
  <si>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</si>
  <si>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</si>
  <si>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</si>
  <si>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</si>
  <si>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</si>
  <si>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</si>
  <si>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</si>
  <si>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</si>
  <si>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</si>
  <si>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</si>
  <si>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</si>
  <si>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</si>
  <si>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</si>
  <si>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</si>
  <si>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</si>
  <si>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</si>
  <si>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</si>
  <si>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</si>
  <si>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</si>
  <si>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</si>
  <si>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</si>
  <si>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</si>
  <si>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</si>
  <si>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</si>
  <si>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</si>
  <si>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</si>
  <si>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</si>
  <si>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</si>
  <si>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</si>
  <si>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</si>
  <si>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</si>
  <si>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</si>
  <si>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</si>
  <si>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</si>
  <si>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</si>
  <si>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</si>
  <si>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</si>
  <si>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</si>
  <si>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</si>
  <si>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</si>
  <si>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</si>
  <si>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</si>
  <si>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</si>
  <si>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</si>
  <si>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</si>
  <si>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</si>
  <si>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</si>
  <si>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</si>
  <si>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</si>
  <si>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</si>
  <si>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</si>
  <si>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</si>
  <si>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</si>
  <si>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</si>
  <si>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</si>
  <si>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</si>
  <si>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</si>
  <si>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</si>
  <si>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</si>
  <si>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</si>
  <si>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</si>
  <si>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</si>
  <si>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</si>
  <si>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</si>
  <si>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</si>
  <si>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</si>
  <si>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</si>
  <si>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</si>
  <si>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</si>
  <si>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</si>
  <si>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</si>
  <si>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</si>
  <si>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</si>
  <si>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</si>
  <si>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</si>
  <si>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</si>
  <si>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</si>
  <si>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</si>
  <si>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</si>
  <si>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</si>
  <si>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</si>
  <si>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</si>
  <si>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</si>
  <si>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</si>
  <si>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</si>
  <si>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</si>
  <si>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</si>
  <si>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</si>
  <si>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</si>
  <si>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</si>
  <si>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</si>
  <si>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</si>
  <si>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</si>
  <si>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</si>
  <si>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</si>
  <si>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</si>
  <si>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</si>
  <si>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</si>
  <si>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</si>
  <si>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</si>
  <si>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</si>
  <si>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</si>
  <si>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</si>
  <si>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</si>
  <si>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</si>
  <si>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</si>
  <si>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</si>
  <si>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</si>
  <si>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</si>
  <si>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</si>
  <si>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</si>
  <si>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</si>
  <si>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</si>
  <si>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</si>
  <si>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</si>
  <si>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</si>
  <si>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</si>
  <si>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</si>
  <si>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</si>
  <si>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</si>
  <si>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</si>
  <si>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</si>
  <si>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</si>
  <si>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</si>
  <si>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</si>
  <si>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</si>
  <si>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</si>
  <si>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</si>
  <si>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</si>
  <si>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</si>
  <si>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</si>
  <si>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</si>
  <si>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</si>
  <si>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</si>
  <si>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</si>
  <si>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</si>
  <si>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</si>
  <si>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</si>
  <si>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</si>
  <si>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</si>
  <si>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</si>
  <si>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</si>
  <si>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</si>
  <si>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</si>
  <si>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</si>
  <si>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</si>
  <si>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</si>
  <si>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</si>
  <si>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</si>
  <si>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</si>
  <si>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</si>
  <si>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</si>
  <si>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</si>
  <si>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</si>
  <si>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</si>
  <si>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</si>
  <si>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</si>
  <si>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</si>
  <si>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</si>
  <si>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</si>
  <si>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</si>
  <si>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</si>
  <si>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</si>
  <si>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</si>
  <si>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</si>
  <si>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</si>
  <si>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</si>
  <si>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</si>
  <si>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</si>
  <si>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</si>
  <si>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</si>
  <si>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</si>
  <si>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</si>
  <si>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</si>
  <si>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</si>
  <si>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</si>
  <si>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</si>
  <si>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</si>
  <si>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</si>
  <si>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</si>
  <si>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</si>
  <si>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</si>
  <si>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</si>
  <si>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</si>
  <si>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</si>
  <si>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</si>
  <si>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</si>
  <si>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</si>
  <si>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</si>
  <si>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</si>
  <si>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</si>
  <si>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</si>
  <si>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</si>
  <si>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</si>
  <si>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</si>
  <si>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</si>
  <si>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</si>
  <si>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</si>
  <si>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</si>
  <si>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</si>
  <si>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</si>
  <si>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</si>
  <si>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</si>
  <si>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</si>
  <si>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</si>
  <si>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</si>
  <si>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</si>
  <si>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</si>
  <si>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</si>
  <si>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</si>
  <si>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</si>
  <si>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</si>
  <si>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</si>
  <si>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</si>
  <si>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</si>
  <si>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</si>
  <si>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</si>
  <si>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</si>
  <si>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</si>
  <si>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</si>
  <si>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</si>
  <si>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</si>
  <si>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</si>
  <si>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</si>
  <si>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</si>
  <si>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</si>
  <si>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</si>
  <si>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</si>
  <si>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</si>
  <si>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</si>
  <si>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</si>
  <si>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</si>
  <si>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</si>
  <si>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</si>
  <si>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</si>
  <si>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</si>
  <si>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</si>
  <si>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</si>
  <si>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</si>
  <si>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</si>
  <si>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</si>
  <si>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</si>
  <si>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</si>
  <si>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</si>
  <si>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</si>
  <si>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</si>
  <si>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</si>
  <si>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</si>
  <si>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</si>
  <si>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</si>
  <si>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</si>
  <si>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</si>
  <si>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</si>
  <si>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</si>
  <si>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</si>
  <si>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</si>
  <si>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</si>
  <si>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</si>
  <si>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</si>
  <si>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</si>
  <si>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</si>
  <si>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</si>
  <si>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</si>
  <si>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</si>
  <si>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</si>
  <si>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</si>
  <si>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</si>
  <si>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</si>
  <si>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</si>
  <si>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</si>
  <si>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</si>
  <si>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</si>
  <si>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</si>
  <si>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</si>
  <si>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</si>
  <si>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</si>
  <si>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</si>
  <si>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</si>
  <si>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</si>
  <si>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</si>
  <si>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</si>
  <si>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</si>
  <si>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</si>
  <si>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</si>
  <si>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</si>
  <si>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</si>
  <si>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</si>
  <si>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</si>
  <si>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</si>
  <si>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</si>
  <si>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</si>
  <si>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</si>
  <si>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</si>
  <si>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</si>
  <si>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</si>
  <si>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</si>
  <si>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</si>
  <si>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</si>
  <si>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</si>
  <si>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</si>
  <si>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</si>
  <si>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</si>
  <si>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</si>
  <si>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</si>
  <si>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</si>
  <si>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</si>
  <si>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</si>
  <si>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</si>
  <si>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</si>
  <si>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</si>
  <si>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</si>
  <si>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</si>
  <si>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</si>
  <si>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</si>
  <si>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</si>
  <si>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</si>
  <si>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</si>
  <si>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</si>
  <si>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</si>
  <si>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</si>
  <si>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</si>
  <si>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</si>
  <si>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</si>
  <si>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</si>
  <si>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</si>
  <si>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</si>
  <si>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</si>
  <si>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</si>
  <si>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</si>
  <si>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</si>
  <si>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</si>
  <si>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</si>
  <si>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</si>
  <si>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</si>
  <si>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</si>
  <si>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</si>
  <si>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</si>
  <si>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</si>
  <si>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</si>
  <si>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</si>
  <si>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</si>
  <si>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</si>
  <si>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</si>
  <si>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</si>
  <si>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</si>
  <si>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</si>
  <si>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</si>
  <si>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</si>
  <si>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</si>
  <si>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</si>
  <si>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</si>
  <si>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</si>
  <si>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</si>
  <si>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</si>
  <si>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</si>
  <si>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</si>
  <si>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</si>
  <si>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</si>
  <si>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</si>
  <si>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</si>
  <si>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</si>
  <si>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</si>
  <si>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</si>
  <si>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</si>
  <si>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</si>
  <si>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</si>
  <si>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</si>
  <si>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</si>
  <si>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</si>
  <si>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</si>
  <si>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</si>
  <si>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</si>
  <si>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</si>
  <si>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</si>
  <si>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</si>
  <si>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</si>
  <si>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</si>
  <si>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</si>
  <si>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</si>
  <si>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</si>
  <si>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</si>
  <si>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</si>
  <si>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</si>
  <si>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</si>
  <si>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</si>
  <si>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</si>
  <si>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</si>
  <si>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</si>
  <si>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</si>
  <si>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</si>
  <si>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</si>
  <si>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</si>
  <si>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</si>
  <si>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</si>
  <si>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</si>
  <si>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</si>
  <si>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</si>
  <si>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</si>
  <si>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</si>
  <si>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</si>
  <si>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</si>
  <si>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</si>
  <si>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</si>
  <si>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</si>
  <si>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</si>
  <si>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</si>
  <si>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</si>
  <si>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</si>
  <si>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</si>
  <si>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</si>
  <si>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</si>
  <si>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</si>
  <si>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</si>
  <si>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</si>
  <si>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</si>
  <si>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</si>
  <si>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</si>
  <si>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</si>
  <si>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</si>
  <si>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</si>
  <si>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</si>
  <si>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</si>
  <si>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</si>
  <si>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</si>
  <si>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</si>
  <si>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</si>
  <si>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</si>
  <si>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</si>
  <si>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</si>
  <si>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</si>
  <si>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</si>
  <si>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</si>
  <si>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</si>
  <si>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</si>
  <si>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</si>
  <si>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</si>
  <si>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</si>
  <si>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</si>
  <si>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</si>
  <si>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</si>
  <si>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</si>
  <si>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</si>
  <si>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</si>
  <si>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</si>
  <si>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</si>
  <si>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</si>
  <si>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</si>
  <si>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</si>
  <si>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</si>
  <si>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</si>
  <si>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</si>
  <si>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</si>
  <si>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</si>
  <si>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</si>
  <si>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</si>
  <si>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</si>
  <si>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</si>
  <si>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</si>
  <si>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</si>
  <si>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</si>
  <si>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</si>
  <si>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</si>
  <si>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</si>
  <si>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</si>
  <si>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</si>
  <si>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</si>
  <si>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</si>
  <si>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</si>
  <si>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</si>
  <si>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</si>
  <si>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</si>
  <si>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</si>
  <si>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</si>
  <si>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</si>
  <si>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</si>
  <si>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</si>
  <si>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</si>
  <si>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</si>
  <si>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</si>
  <si>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</si>
  <si>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</si>
  <si>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</si>
  <si>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</si>
  <si>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</si>
  <si>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</si>
  <si>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</si>
  <si>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</si>
  <si>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</si>
  <si>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</si>
  <si>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</si>
  <si>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</si>
  <si>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</si>
  <si>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</si>
  <si>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</si>
  <si>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</si>
  <si>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</si>
  <si>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</si>
  <si>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</si>
  <si>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</si>
  <si>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</si>
  <si>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</si>
  <si>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</si>
  <si>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</si>
  <si>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</si>
  <si>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</si>
  <si>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</si>
  <si>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</si>
  <si>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</si>
  <si>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</si>
  <si>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</si>
  <si>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</si>
  <si>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</si>
  <si>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</si>
  <si>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</si>
  <si>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</si>
  <si>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</si>
  <si>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</si>
  <si>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</si>
  <si>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</si>
  <si>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</si>
  <si>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</si>
  <si>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</si>
  <si>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</si>
  <si>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</si>
  <si>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</si>
  <si>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</si>
  <si>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</si>
  <si>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</si>
  <si>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</si>
  <si>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</si>
  <si>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</si>
  <si>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</si>
  <si>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</si>
  <si>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</si>
  <si>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</si>
  <si>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</si>
  <si>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</si>
  <si>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</si>
  <si>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</si>
  <si>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</si>
  <si>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</si>
  <si>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</si>
  <si>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</si>
  <si>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</si>
  <si>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</si>
  <si>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</si>
  <si>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</si>
  <si>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</si>
  <si>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</si>
  <si>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</si>
  <si>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</si>
  <si>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</si>
  <si>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</si>
  <si>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</si>
  <si>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</si>
  <si>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</si>
  <si>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</si>
  <si>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</si>
  <si>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</si>
  <si>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</si>
  <si>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</si>
  <si>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</si>
  <si>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</si>
  <si>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</si>
  <si>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</si>
  <si>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</si>
  <si>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</si>
  <si>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</si>
  <si>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</si>
  <si>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</si>
  <si>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</si>
  <si>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</si>
  <si>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</si>
  <si>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</si>
  <si>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</si>
  <si>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</si>
  <si>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</si>
  <si>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</si>
  <si>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</si>
  <si>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</si>
  <si>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</si>
  <si>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</si>
  <si>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</si>
  <si>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</si>
  <si>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</si>
  <si>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</si>
  <si>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</si>
  <si>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</si>
  <si>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</si>
  <si>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</si>
  <si>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</si>
  <si>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</si>
  <si>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</si>
  <si>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</si>
  <si>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</si>
  <si>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</si>
  <si>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</si>
  <si>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</si>
  <si>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</si>
  <si>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</si>
  <si>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</si>
  <si>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</si>
  <si>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</si>
  <si>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</si>
  <si>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</si>
  <si>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</si>
  <si>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</si>
  <si>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</si>
  <si>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</si>
  <si>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</si>
  <si>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</si>
  <si>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</si>
  <si>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</si>
  <si>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</si>
  <si>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</si>
  <si>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</si>
  <si>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</si>
  <si>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</si>
  <si>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</si>
  <si>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</si>
  <si>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</si>
  <si>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</si>
  <si>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</si>
  <si>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</si>
  <si>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</si>
  <si>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</si>
  <si>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</si>
  <si>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</si>
  <si>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</si>
  <si>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</si>
  <si>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</si>
  <si>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</si>
  <si>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</si>
  <si>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</si>
  <si>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</si>
  <si>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</si>
  <si>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</si>
  <si>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</si>
  <si>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</si>
  <si>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</si>
  <si>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</si>
  <si>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</si>
  <si>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</si>
  <si>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</si>
  <si>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</si>
  <si>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</si>
  <si>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</si>
  <si>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</si>
  <si>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</si>
  <si>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</si>
  <si>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</si>
  <si>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</si>
  <si>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</si>
  <si>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</si>
  <si>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</si>
  <si>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</si>
  <si>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</si>
  <si>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</si>
  <si>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</si>
  <si>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</si>
  <si>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</si>
  <si>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</si>
  <si>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</si>
  <si>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</si>
  <si>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</si>
  <si>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</si>
  <si>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</si>
  <si>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</si>
  <si>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</si>
  <si>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</si>
  <si>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</si>
  <si>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</si>
  <si>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</si>
  <si>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</si>
  <si>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</si>
  <si>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</si>
  <si>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</si>
  <si>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</si>
  <si>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</si>
  <si>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</si>
  <si>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</si>
  <si>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</si>
  <si>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</si>
  <si>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</si>
  <si>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</si>
  <si>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</si>
  <si>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</si>
  <si>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</si>
  <si>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</si>
  <si>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</si>
  <si>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</si>
  <si>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</si>
  <si>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</si>
  <si>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</si>
  <si>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</si>
  <si>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</si>
  <si>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</si>
  <si>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</si>
  <si>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</si>
  <si>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</si>
  <si>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</si>
  <si>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</si>
  <si>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</si>
  <si>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</si>
  <si>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</si>
  <si>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</si>
  <si>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</si>
  <si>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</si>
  <si>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</si>
  <si>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</si>
  <si>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</si>
  <si>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</si>
  <si>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</si>
  <si>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</si>
  <si>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</si>
  <si>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</si>
  <si>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</si>
  <si>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</si>
  <si>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</si>
  <si>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</si>
  <si>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</si>
  <si>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</si>
  <si>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</si>
  <si>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</si>
  <si>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</si>
  <si>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</si>
  <si>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</si>
  <si>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</si>
  <si>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</si>
  <si>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</si>
  <si>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</si>
  <si>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</si>
  <si>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</si>
  <si>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</si>
  <si>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</si>
  <si>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</si>
  <si>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</si>
  <si>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</si>
  <si>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</si>
  <si>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</si>
  <si>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</si>
  <si>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</si>
  <si>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</si>
  <si>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</si>
  <si>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</si>
  <si>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</si>
  <si>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</si>
  <si>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</si>
  <si>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</si>
  <si>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</si>
  <si>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</si>
  <si>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</si>
  <si>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</si>
  <si>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</si>
  <si>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</si>
  <si>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</si>
  <si>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</si>
  <si>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</si>
  <si>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</si>
  <si>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</si>
  <si>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</si>
  <si>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</si>
  <si>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</si>
  <si>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</si>
  <si>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</si>
  <si>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</si>
  <si>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</si>
  <si>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</si>
  <si>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</si>
  <si>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</si>
  <si>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</si>
  <si>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</si>
  <si>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</si>
  <si>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</si>
  <si>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</si>
  <si>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</si>
  <si>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</si>
  <si>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</si>
  <si>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</si>
  <si>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</si>
  <si>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</si>
  <si>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</si>
  <si>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</si>
  <si>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</si>
  <si>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</si>
  <si>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</si>
  <si>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</si>
  <si>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</si>
  <si>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</si>
  <si>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</si>
  <si>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</si>
  <si>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</si>
  <si>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</si>
  <si>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</si>
  <si>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</si>
  <si>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</si>
  <si>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</si>
  <si>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</si>
  <si>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</si>
  <si>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</si>
  <si>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</si>
  <si>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</si>
  <si>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</si>
  <si>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</si>
  <si>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</si>
  <si>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</si>
  <si>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</si>
  <si>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</si>
  <si>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</si>
  <si>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</si>
  <si>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</si>
  <si>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</si>
  <si>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</si>
  <si>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</si>
  <si>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</si>
  <si>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</si>
  <si>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</si>
  <si>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</si>
  <si>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</si>
  <si>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</si>
  <si>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</si>
  <si>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</si>
  <si>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</si>
  <si>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</si>
  <si>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</si>
  <si>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</si>
  <si>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</si>
  <si>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</si>
  <si>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</si>
  <si>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</si>
  <si>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</si>
  <si>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</si>
  <si>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</si>
  <si>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</si>
  <si>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</si>
  <si>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</si>
  <si>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</si>
  <si>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</si>
  <si>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</si>
  <si>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</si>
  <si>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</si>
  <si>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</si>
  <si>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</si>
  <si>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</si>
  <si>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</si>
  <si>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</si>
  <si>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</si>
  <si>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</si>
  <si>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</si>
  <si>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</si>
  <si>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</si>
  <si>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</si>
  <si>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</si>
  <si>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</si>
  <si>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</si>
  <si>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</si>
  <si>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</si>
  <si>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</si>
  <si>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</si>
  <si>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</si>
  <si>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</si>
  <si>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</si>
  <si>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</si>
  <si>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</si>
  <si>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</si>
  <si>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</si>
  <si>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</si>
  <si>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</si>
  <si>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</si>
  <si>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</si>
  <si>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</si>
  <si>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</si>
  <si>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</si>
  <si>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</si>
  <si>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</si>
  <si>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</si>
  <si>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</si>
  <si>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</si>
  <si>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</si>
  <si>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</si>
  <si>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</si>
  <si>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</si>
  <si>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</si>
  <si>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</si>
  <si>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</si>
  <si>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</si>
  <si>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</si>
  <si>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</si>
  <si>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</si>
  <si>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</si>
  <si>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</si>
  <si>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</si>
  <si>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</si>
  <si>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</si>
  <si>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</si>
  <si>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</si>
  <si>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</si>
  <si>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</si>
  <si>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</si>
  <si>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</si>
  <si>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</si>
  <si>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</si>
  <si>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</si>
  <si>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</si>
  <si>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</si>
  <si>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</si>
  <si>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</si>
  <si>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</si>
  <si>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</si>
  <si>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</si>
  <si>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</si>
  <si>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</si>
  <si>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</si>
  <si>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</si>
  <si>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</si>
  <si>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</si>
  <si>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</si>
  <si>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</si>
  <si>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</si>
  <si>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</si>
  <si>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</si>
  <si>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</si>
  <si>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</si>
  <si>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</si>
  <si>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</si>
  <si>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</si>
  <si>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</si>
  <si>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</si>
  <si>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</si>
  <si>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</si>
  <si>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</si>
  <si>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</si>
  <si>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</si>
  <si>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</si>
  <si>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</si>
  <si>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</si>
  <si>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</si>
  <si>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</si>
  <si>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</si>
  <si>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</si>
  <si>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</si>
  <si>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</si>
  <si>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</si>
  <si>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</si>
  <si>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</si>
  <si>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</si>
  <si>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</si>
  <si>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</si>
  <si>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</si>
  <si>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</si>
  <si>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</si>
  <si>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</si>
  <si>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</si>
  <si>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</si>
  <si>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</si>
  <si>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</si>
  <si>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</si>
  <si>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</si>
  <si>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</si>
  <si>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</si>
  <si>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</si>
  <si>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</si>
  <si>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</si>
  <si>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</si>
  <si>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</si>
  <si>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</si>
  <si>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</si>
  <si>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</si>
  <si>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</si>
  <si>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</si>
  <si>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</si>
  <si>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</si>
  <si>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</si>
  <si>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</si>
  <si>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</si>
  <si>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</si>
  <si>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</si>
  <si>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</si>
  <si>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</si>
  <si>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</si>
  <si>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</si>
  <si>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</si>
  <si>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</si>
  <si>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</si>
  <si>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</si>
  <si>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</si>
  <si>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</si>
  <si>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</si>
  <si>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</si>
  <si>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</si>
  <si>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</si>
  <si>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</si>
  <si>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</si>
  <si>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</si>
  <si>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</si>
  <si>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</si>
  <si>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</si>
  <si>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</si>
  <si>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</si>
  <si>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</si>
  <si>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</si>
  <si>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</si>
  <si>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</si>
  <si>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</si>
  <si>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</si>
  <si>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</si>
  <si>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</si>
  <si>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</si>
  <si>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</si>
  <si>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</si>
  <si>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</si>
  <si>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</si>
  <si>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</si>
  <si>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</si>
  <si>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</si>
  <si>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</si>
  <si>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</si>
  <si>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</si>
  <si>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</si>
  <si>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</si>
  <si>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</si>
  <si>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</si>
  <si>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</si>
  <si>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</si>
  <si>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</si>
  <si>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</si>
  <si>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</si>
  <si>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</si>
  <si>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</si>
  <si>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</si>
  <si>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</si>
  <si>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</si>
  <si>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</si>
  <si>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</si>
  <si>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</si>
  <si>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</si>
  <si>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</si>
  <si>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</si>
  <si>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</si>
  <si>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</si>
  <si>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</si>
  <si>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</si>
  <si>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</si>
  <si>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</si>
  <si>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</si>
  <si>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</si>
  <si>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</si>
  <si>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</si>
  <si>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</si>
  <si>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</si>
  <si>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</si>
  <si>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</si>
  <si>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</si>
  <si>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</si>
  <si>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</si>
  <si>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</si>
  <si>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</si>
  <si>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</si>
  <si>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</si>
  <si>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</si>
  <si>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</si>
  <si>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</si>
  <si>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</si>
  <si>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</si>
  <si>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</si>
  <si>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</si>
  <si>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</si>
  <si>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</si>
  <si>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</si>
  <si>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</si>
  <si>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</si>
  <si>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</si>
  <si>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</si>
  <si>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</si>
  <si>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</si>
  <si>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</si>
  <si>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</si>
  <si>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</si>
  <si>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</si>
  <si>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</si>
  <si>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</si>
  <si>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</si>
  <si>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</si>
  <si>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</si>
  <si>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</si>
  <si>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</si>
  <si>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</si>
  <si>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</si>
  <si>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</si>
  <si>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</si>
  <si>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</si>
  <si>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</si>
  <si>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</si>
  <si>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</si>
  <si>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</si>
  <si>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</si>
  <si>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</si>
  <si>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</si>
  <si>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</si>
  <si>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</si>
  <si>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</si>
  <si>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</si>
  <si>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</si>
  <si>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</si>
  <si>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</si>
  <si>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</si>
  <si>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</si>
  <si>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</si>
  <si>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</si>
  <si>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</si>
  <si>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</si>
  <si>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</si>
  <si>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</si>
  <si>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</si>
  <si>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</si>
  <si>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</si>
  <si>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</si>
  <si>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</si>
  <si>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</si>
  <si>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</si>
  <si>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</si>
  <si>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</si>
  <si>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</si>
  <si>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</si>
  <si>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</si>
  <si>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</si>
  <si>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</si>
  <si>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</si>
  <si>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</si>
  <si>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</si>
  <si>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</si>
  <si>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</si>
  <si>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</si>
  <si>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</si>
  <si>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</si>
  <si>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</si>
  <si>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</si>
  <si>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</si>
  <si>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</si>
  <si>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</si>
  <si>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</si>
  <si>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</si>
  <si>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</si>
  <si>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</si>
  <si>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</si>
  <si>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</si>
  <si>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</si>
  <si>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</si>
  <si>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</si>
  <si>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</si>
  <si>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</si>
  <si>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</si>
  <si>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</si>
  <si>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</si>
  <si>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</si>
  <si>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</si>
  <si>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</si>
  <si>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</si>
  <si>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</si>
  <si>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</si>
  <si>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</si>
  <si>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</si>
  <si>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</si>
  <si>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</si>
  <si>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</si>
  <si>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</si>
  <si>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</si>
  <si>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</si>
  <si>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</si>
  <si>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</si>
  <si>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</si>
  <si>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</si>
  <si>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</si>
  <si>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</si>
  <si>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</si>
  <si>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</si>
  <si>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</si>
  <si>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</si>
  <si>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</si>
  <si>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</si>
  <si>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</si>
  <si>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</si>
  <si>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</si>
  <si>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</si>
  <si>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</si>
  <si>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</si>
  <si>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</si>
  <si>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</si>
  <si>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</si>
  <si>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</si>
  <si>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</si>
  <si>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</si>
  <si>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</si>
  <si>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</si>
  <si>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</si>
  <si>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</si>
  <si>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</si>
  <si>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</si>
  <si>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</si>
  <si>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</si>
  <si>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</si>
  <si>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</si>
  <si>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</si>
  <si>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</si>
  <si>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</si>
  <si>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</si>
  <si>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</si>
  <si>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</si>
  <si>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</si>
  <si>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</si>
  <si>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</si>
  <si>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</si>
  <si>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</si>
  <si>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</si>
  <si>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</si>
  <si>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</si>
  <si>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</si>
  <si>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</si>
  <si>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</si>
  <si>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</si>
  <si>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</si>
  <si>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</si>
  <si>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</si>
  <si>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</si>
  <si>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</si>
  <si>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</si>
  <si>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</si>
  <si>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</si>
  <si>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</si>
  <si>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</si>
  <si>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</si>
  <si>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</si>
  <si>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</si>
  <si>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</si>
  <si>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</si>
  <si>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</si>
  <si>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</si>
  <si>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</si>
  <si>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</si>
  <si>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</si>
  <si>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</si>
  <si>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</si>
  <si>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</si>
  <si>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</si>
  <si>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</si>
  <si>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</si>
  <si>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</si>
  <si>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</si>
  <si>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</si>
  <si>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</si>
  <si>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</si>
  <si>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</si>
  <si>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</si>
  <si>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</si>
  <si>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</si>
  <si>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</si>
  <si>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</si>
  <si>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</si>
  <si>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</si>
  <si>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</si>
  <si>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</si>
  <si>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</si>
  <si>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</si>
  <si>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</si>
  <si>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</si>
  <si>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</si>
  <si>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</si>
  <si>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</si>
  <si>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</si>
  <si>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</si>
  <si>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</si>
  <si>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</si>
  <si>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</si>
  <si>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</si>
  <si>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</si>
  <si>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</si>
  <si>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</si>
  <si>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</si>
  <si>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</si>
  <si>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</si>
  <si>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</si>
  <si>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</si>
  <si>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</si>
  <si>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</si>
  <si>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</si>
  <si>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</si>
  <si>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</si>
  <si>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</si>
  <si>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</si>
  <si>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</si>
  <si>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</si>
  <si>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</si>
  <si>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</si>
  <si>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</si>
  <si>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</si>
  <si>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</si>
  <si>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</si>
  <si>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</si>
  <si>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</si>
  <si>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</si>
  <si>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</si>
  <si>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</si>
  <si>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</si>
  <si>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</si>
  <si>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</si>
  <si>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</si>
  <si>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</si>
  <si>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</si>
  <si>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</si>
  <si>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</si>
  <si>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</si>
  <si>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</si>
  <si>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</si>
  <si>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</si>
  <si>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</si>
  <si>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</si>
  <si>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</si>
  <si>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</si>
  <si>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</si>
  <si>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</si>
  <si>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</si>
  <si>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</si>
  <si>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</si>
  <si>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</si>
  <si>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</si>
  <si>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</si>
  <si>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</si>
  <si>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</si>
  <si>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</si>
  <si>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</si>
  <si>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</si>
  <si>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</si>
  <si>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</si>
  <si>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</si>
  <si>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</si>
  <si>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</si>
  <si>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</si>
  <si>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</si>
  <si>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</si>
  <si>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</si>
  <si>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</si>
  <si>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</si>
  <si>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</si>
  <si>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</si>
  <si>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</si>
  <si>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</si>
  <si>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</si>
  <si>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</si>
  <si>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</si>
  <si>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</si>
  <si>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</si>
  <si>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</si>
  <si>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</si>
  <si>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</si>
  <si>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</si>
  <si>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</si>
  <si>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</si>
  <si>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</si>
  <si>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</si>
  <si>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</si>
  <si>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</si>
  <si>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</si>
  <si>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</si>
  <si>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</si>
  <si>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</si>
  <si>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</si>
  <si>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</si>
  <si>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</si>
  <si>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</si>
  <si>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</si>
  <si>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</si>
  <si>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</si>
  <si>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</si>
  <si>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</si>
  <si>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</si>
  <si>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</si>
  <si>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</si>
  <si>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</si>
  <si>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</si>
  <si>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</si>
  <si>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</si>
  <si>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</si>
  <si>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</si>
  <si>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</si>
  <si>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</si>
  <si>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</si>
  <si>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</si>
  <si>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</si>
  <si>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</si>
  <si>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</si>
  <si>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</si>
  <si>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</si>
  <si>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</si>
  <si>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</si>
  <si>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</si>
  <si>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</si>
  <si>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</si>
  <si>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</si>
  <si>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</si>
  <si>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</si>
  <si>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</si>
  <si>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</si>
  <si>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</si>
  <si>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</si>
  <si>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</si>
  <si>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</si>
  <si>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</si>
  <si>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</si>
  <si>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</si>
  <si>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</si>
  <si>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</si>
  <si>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</si>
  <si>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</si>
  <si>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</si>
  <si>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</si>
  <si>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</si>
  <si>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</si>
  <si>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</si>
  <si>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</si>
  <si>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</si>
  <si>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</si>
  <si>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</si>
  <si>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</si>
  <si>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</si>
  <si>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</si>
  <si>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</si>
  <si>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</si>
  <si>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</si>
  <si>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</si>
  <si>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</si>
  <si>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</si>
  <si>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</si>
  <si>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</si>
  <si>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</si>
  <si>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</si>
  <si>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</si>
  <si>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</si>
  <si>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</si>
  <si>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</si>
  <si>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</si>
  <si>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</si>
  <si>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</si>
  <si>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</si>
  <si>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</si>
  <si>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</si>
  <si>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</si>
  <si>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</si>
  <si>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</si>
  <si>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</si>
  <si>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</si>
  <si>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</si>
  <si>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</si>
  <si>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</si>
  <si>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</si>
  <si>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</si>
  <si>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</si>
  <si>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</si>
  <si>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</si>
  <si>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</si>
  <si>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</si>
  <si>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</si>
  <si>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</si>
  <si>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</si>
  <si>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</si>
  <si>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</si>
  <si>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</si>
  <si>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</si>
  <si>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</si>
  <si>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</si>
  <si>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</si>
  <si>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</si>
  <si>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</si>
  <si>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</si>
  <si>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</si>
  <si>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</si>
  <si>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</si>
  <si>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</si>
  <si>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</si>
  <si>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</si>
  <si>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</si>
  <si>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</si>
  <si>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</si>
  <si>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</si>
  <si>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</si>
  <si>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</si>
  <si>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</si>
  <si>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</si>
  <si>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</si>
  <si>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</si>
  <si>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</si>
  <si>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</si>
  <si>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</si>
  <si>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</si>
  <si>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</si>
  <si>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</si>
  <si>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</si>
  <si>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</si>
  <si>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</si>
  <si>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</si>
  <si>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</si>
  <si>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</si>
  <si>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</si>
  <si>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</si>
  <si>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</si>
  <si>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</si>
  <si>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</si>
  <si>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</si>
  <si>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</si>
  <si>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</si>
  <si>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</si>
  <si>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</si>
  <si>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</si>
  <si>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</si>
  <si>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</si>
  <si>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</si>
  <si>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</si>
  <si>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</si>
  <si>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</si>
  <si>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</si>
  <si>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</si>
  <si>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</si>
  <si>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</si>
  <si>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</si>
  <si>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</si>
  <si>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</si>
  <si>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</si>
  <si>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</si>
  <si>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</si>
  <si>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</si>
  <si>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</si>
  <si>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</si>
  <si>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</si>
  <si>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</si>
  <si>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</si>
  <si>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</si>
  <si>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</si>
  <si>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</si>
  <si>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</si>
  <si>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</si>
  <si>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</si>
  <si>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</si>
  <si>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</si>
  <si>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</si>
  <si>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</si>
  <si>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</si>
  <si>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</si>
  <si>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</si>
  <si>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</si>
  <si>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</si>
  <si>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</si>
  <si>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</si>
  <si>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</si>
  <si>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</si>
  <si>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</si>
  <si>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</si>
  <si>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</si>
  <si>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</si>
  <si>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</si>
  <si>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</si>
  <si>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</si>
  <si>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</si>
  <si>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</si>
  <si>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</si>
  <si>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</si>
  <si>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</si>
  <si>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</si>
  <si>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</si>
  <si>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</si>
  <si>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</si>
  <si>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</si>
  <si>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</si>
  <si>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</si>
  <si>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</si>
  <si>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</si>
  <si>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</si>
  <si>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</si>
  <si>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</si>
  <si>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</si>
  <si>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</si>
  <si>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</si>
  <si>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</si>
  <si>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</si>
  <si>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</si>
  <si>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</si>
  <si>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</si>
  <si>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</si>
  <si>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</si>
  <si>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</si>
  <si>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</si>
  <si>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</si>
  <si>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</si>
  <si>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</si>
  <si>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</si>
  <si>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</si>
  <si>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</si>
  <si>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</si>
  <si>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</si>
  <si>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</si>
  <si>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</si>
  <si>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</si>
  <si>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</si>
  <si>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</si>
  <si>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</si>
  <si>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</si>
  <si>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</si>
  <si>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</si>
  <si>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</si>
  <si>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</si>
  <si>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</si>
  <si>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</si>
  <si>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</si>
  <si>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</si>
  <si>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</si>
  <si>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</si>
  <si>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</si>
  <si>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</si>
  <si>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</si>
  <si>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</si>
  <si>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</si>
  <si>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</si>
  <si>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</si>
  <si>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</si>
  <si>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</si>
  <si>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</si>
  <si>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</si>
  <si>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</si>
  <si>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</si>
  <si>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</si>
  <si>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</si>
  <si>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</si>
  <si>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</si>
  <si>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</si>
  <si>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</si>
  <si>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</si>
  <si>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</si>
  <si>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</si>
  <si>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</si>
  <si>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</si>
  <si>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</si>
  <si>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</si>
  <si>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</si>
  <si>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</si>
  <si>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</si>
  <si>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</si>
  <si>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</si>
  <si>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</si>
  <si>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</si>
  <si>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</si>
  <si>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</si>
  <si>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</si>
  <si>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</si>
  <si>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</si>
  <si>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</si>
  <si>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</si>
  <si>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</si>
  <si>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</si>
  <si>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</si>
  <si>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</si>
  <si>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</si>
  <si>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</si>
  <si>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</si>
  <si>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</si>
  <si>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</si>
  <si>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</si>
  <si>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</si>
  <si>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</si>
  <si>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</si>
  <si>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</si>
  <si>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</si>
  <si>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</si>
  <si>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</si>
  <si>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</si>
  <si>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</si>
  <si>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</si>
  <si>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</si>
  <si>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</si>
  <si>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</si>
  <si>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</si>
  <si>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</si>
  <si>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</si>
  <si>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</si>
  <si>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</si>
  <si>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</si>
  <si>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</si>
  <si>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</si>
  <si>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</si>
  <si>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</si>
  <si>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</si>
  <si>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</si>
  <si>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</si>
  <si>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</si>
  <si>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</si>
  <si>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</si>
  <si>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</si>
  <si>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</si>
  <si>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</si>
  <si>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</si>
  <si>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</si>
  <si>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</si>
  <si>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</si>
  <si>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</si>
  <si>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</si>
  <si>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</si>
  <si>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</si>
  <si>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</si>
  <si>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</si>
  <si>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</si>
  <si>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</si>
  <si>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</si>
  <si>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</si>
  <si>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</si>
  <si>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</si>
  <si>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</si>
  <si>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</si>
  <si>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</si>
  <si>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</si>
  <si>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</si>
  <si>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</si>
  <si>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</si>
  <si>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</si>
  <si>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</si>
  <si>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</si>
  <si>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</si>
  <si>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</si>
  <si>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</si>
  <si>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</si>
  <si>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</si>
  <si>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</si>
  <si>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</si>
  <si>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</si>
  <si>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</si>
  <si>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</si>
  <si>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</si>
  <si>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</si>
  <si>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</si>
  <si>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</si>
  <si>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</si>
  <si>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</si>
  <si>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</si>
  <si>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</si>
  <si>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</si>
  <si>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</si>
  <si>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</si>
  <si>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</si>
  <si>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</si>
  <si>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</si>
  <si>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</si>
  <si>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</si>
  <si>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</si>
  <si>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</si>
  <si>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</si>
  <si>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</si>
  <si>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</si>
  <si>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</si>
  <si>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</si>
  <si>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</si>
  <si>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</si>
  <si>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</si>
  <si>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</si>
  <si>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</si>
  <si>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</si>
  <si>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</si>
  <si>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</si>
  <si>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</si>
  <si>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</si>
  <si>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</si>
  <si>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</si>
  <si>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</si>
  <si>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</si>
  <si>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</si>
  <si>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</si>
  <si>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</si>
  <si>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</si>
  <si>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</si>
  <si>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</si>
  <si>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</si>
  <si>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</si>
  <si>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</si>
  <si>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</si>
  <si>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</si>
  <si>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</si>
  <si>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</si>
  <si>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</si>
  <si>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</si>
  <si>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</si>
  <si>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</si>
  <si>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</si>
  <si>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</si>
  <si>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</si>
  <si>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</si>
  <si>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</si>
  <si>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</si>
  <si>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</si>
  <si>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</si>
  <si>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</si>
  <si>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</si>
  <si>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</si>
  <si>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</si>
  <si>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</si>
  <si>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</si>
  <si>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</si>
  <si>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</si>
  <si>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</si>
  <si>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</si>
  <si>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</si>
  <si>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</si>
  <si>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</si>
  <si>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</si>
  <si>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</si>
  <si>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</si>
  <si>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</si>
  <si>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</si>
  <si>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</si>
  <si>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</si>
  <si>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</si>
  <si>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</si>
  <si>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</si>
  <si>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</si>
  <si>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</si>
  <si>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</si>
  <si>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</si>
  <si>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</si>
  <si>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</si>
  <si>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</si>
  <si>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</si>
  <si>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</si>
  <si>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</si>
  <si>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</si>
  <si>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</si>
  <si>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</si>
  <si>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</si>
  <si>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</si>
  <si>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</si>
  <si>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</si>
  <si>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</si>
  <si>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</si>
  <si>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</si>
  <si>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</si>
  <si>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</si>
  <si>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</si>
  <si>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</si>
  <si>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</si>
  <si>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</si>
  <si>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</si>
  <si>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</si>
  <si>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</si>
  <si>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</si>
  <si>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</si>
  <si>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</si>
  <si>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</si>
  <si>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</si>
  <si>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</si>
  <si>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</si>
  <si>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</si>
  <si>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</si>
  <si>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</si>
  <si>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</si>
  <si>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</si>
  <si>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</si>
  <si>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</si>
  <si>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</si>
  <si>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</si>
  <si>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</si>
  <si>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</si>
  <si>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</si>
  <si>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</si>
  <si>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</si>
  <si>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</si>
  <si>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</si>
  <si>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</si>
  <si>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</si>
  <si>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</si>
  <si>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</si>
  <si>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</si>
  <si>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</si>
  <si>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</si>
  <si>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</si>
  <si>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</si>
  <si>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</si>
  <si>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</si>
  <si>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</si>
  <si>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</si>
  <si>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</si>
  <si>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</si>
  <si>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</si>
  <si>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</si>
  <si>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</si>
  <si>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</si>
  <si>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</si>
  <si>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</si>
  <si>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</si>
  <si>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</si>
  <si>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</si>
  <si>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</si>
  <si>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</si>
  <si>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</si>
  <si>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</si>
  <si>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</si>
  <si>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</si>
  <si>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</si>
  <si>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</si>
  <si>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</si>
  <si>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</si>
  <si>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</si>
  <si>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</si>
  <si>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</si>
  <si>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</si>
  <si>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</si>
  <si>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</si>
  <si>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</si>
  <si>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</si>
  <si>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</si>
  <si>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</si>
  <si>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</si>
  <si>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</si>
  <si>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</si>
  <si>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</si>
  <si>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</si>
  <si>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</si>
  <si>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</si>
  <si>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</si>
  <si>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</si>
  <si>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</si>
  <si>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</si>
  <si>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</si>
  <si>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</si>
  <si>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</si>
  <si>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</si>
  <si>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</si>
  <si>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</si>
  <si>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</si>
  <si>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</si>
  <si>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</si>
  <si>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</si>
  <si>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</si>
  <si>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</si>
  <si>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</si>
  <si>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</si>
  <si>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</si>
  <si>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</si>
  <si>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</si>
  <si>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</si>
  <si>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</si>
  <si>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</si>
  <si>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</si>
  <si>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</si>
  <si>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</si>
  <si>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</si>
  <si>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</si>
  <si>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</si>
  <si>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</si>
  <si>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</si>
  <si>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</si>
  <si>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</si>
  <si>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</si>
  <si>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</si>
  <si>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</si>
  <si>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</si>
  <si>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</si>
  <si>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</si>
  <si>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</si>
  <si>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</si>
  <si>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</si>
  <si>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</si>
  <si>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</si>
  <si>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</si>
  <si>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</si>
  <si>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</si>
  <si>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</si>
  <si>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</si>
  <si>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</si>
  <si>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</si>
  <si>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</si>
  <si>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</si>
  <si>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</si>
  <si>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</si>
  <si>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</si>
  <si>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</si>
  <si>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</si>
  <si>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</si>
  <si>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</si>
  <si>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</si>
  <si>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</si>
  <si>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</si>
  <si>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</si>
  <si>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</si>
  <si>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</si>
  <si>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</si>
  <si>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</si>
  <si>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</si>
  <si>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</si>
  <si>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</si>
  <si>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</si>
  <si>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</si>
  <si>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</si>
  <si>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</si>
  <si>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</si>
  <si>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</si>
  <si>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</si>
  <si>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</si>
  <si>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</si>
  <si>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</si>
  <si>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</si>
  <si>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</si>
  <si>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</si>
  <si>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</si>
  <si>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</si>
  <si>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</si>
  <si>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</si>
  <si>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</si>
  <si>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</si>
  <si>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</si>
  <si>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</si>
  <si>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</si>
  <si>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</si>
  <si>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</si>
  <si>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</si>
  <si>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</si>
  <si>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</si>
  <si>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</si>
  <si>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</si>
  <si>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</si>
  <si>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</si>
  <si>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</si>
  <si>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</si>
  <si>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</si>
  <si>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</si>
  <si>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</si>
  <si>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</si>
  <si>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</si>
  <si>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</si>
  <si>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</si>
  <si>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</si>
  <si>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</si>
  <si>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</si>
  <si>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</si>
  <si>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</si>
  <si>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</si>
  <si>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</si>
  <si>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</si>
  <si>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</si>
  <si>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</si>
  <si>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</si>
  <si>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</si>
  <si>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</si>
  <si>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</si>
  <si>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</si>
  <si>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</si>
  <si>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</si>
  <si>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</si>
  <si>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</si>
  <si>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</si>
  <si>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</si>
  <si>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</si>
  <si>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</si>
  <si>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</si>
  <si>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</si>
  <si>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</si>
  <si>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</si>
  <si>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</si>
  <si>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</si>
  <si>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</si>
  <si>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</si>
  <si>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</si>
  <si>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</si>
  <si>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</si>
  <si>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</si>
  <si>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</si>
  <si>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</si>
  <si>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</si>
  <si>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</si>
  <si>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</si>
  <si>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</si>
  <si>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</si>
  <si>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</si>
  <si>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</si>
  <si>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</si>
  <si>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</si>
  <si>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</si>
  <si>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</si>
  <si>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</si>
  <si>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</si>
  <si>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</si>
  <si>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</si>
  <si>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</si>
  <si>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</si>
  <si>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</si>
  <si>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</si>
  <si>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</si>
  <si>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</si>
  <si>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</si>
  <si>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</si>
  <si>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</si>
  <si>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</si>
  <si>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</si>
  <si>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</si>
  <si>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</si>
  <si>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</si>
  <si>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</si>
  <si>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</si>
  <si>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</si>
  <si>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</si>
  <si>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</si>
  <si>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</si>
  <si>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</si>
  <si>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</si>
  <si>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</si>
  <si>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</si>
  <si>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</si>
  <si>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</si>
  <si>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</si>
  <si>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</si>
  <si>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</si>
  <si>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</si>
  <si>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</si>
  <si>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</si>
  <si>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</si>
  <si>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</si>
  <si>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</si>
  <si>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</si>
  <si>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</si>
  <si>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</si>
  <si>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</si>
  <si>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</si>
  <si>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</si>
  <si>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</si>
  <si>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</si>
  <si>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</si>
  <si>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</si>
  <si>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</si>
  <si>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</si>
  <si>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</si>
  <si>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</si>
  <si>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</si>
  <si>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</si>
  <si>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</si>
  <si>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</si>
  <si>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</si>
  <si>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</si>
  <si>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</si>
  <si>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</si>
  <si>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</si>
  <si>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</si>
  <si>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</si>
  <si>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</si>
  <si>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</si>
  <si>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</si>
  <si>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</si>
  <si>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</si>
  <si>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</si>
  <si>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</si>
  <si>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</si>
  <si>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</si>
  <si>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</si>
  <si>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</si>
  <si>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</si>
  <si>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</si>
  <si>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</si>
  <si>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</si>
  <si>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</si>
  <si>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</si>
  <si>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</si>
  <si>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</si>
  <si>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</si>
  <si>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</si>
  <si>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</si>
  <si>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</si>
  <si>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</si>
  <si>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</si>
  <si>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</si>
  <si>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</si>
  <si>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</si>
  <si>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</si>
  <si>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</si>
  <si>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</si>
  <si>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</si>
  <si>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</si>
  <si>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</si>
  <si>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</si>
  <si>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</si>
  <si>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</si>
  <si>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</si>
  <si>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</si>
  <si>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</si>
  <si>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</si>
  <si>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</si>
  <si>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</si>
  <si>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</si>
  <si>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</si>
  <si>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</si>
  <si>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</si>
  <si>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</si>
  <si>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</si>
  <si>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</si>
  <si>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</si>
  <si>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</si>
  <si>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</si>
  <si>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</si>
  <si>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</si>
  <si>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</si>
  <si>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</si>
  <si>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</si>
  <si>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</si>
  <si>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</si>
  <si>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</si>
  <si>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</si>
  <si>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</si>
  <si>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</si>
  <si>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</si>
  <si>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</si>
  <si>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</si>
  <si>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</si>
  <si>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</si>
  <si>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</si>
  <si>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</si>
  <si>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</si>
  <si>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</si>
  <si>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</si>
  <si>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</si>
  <si>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</si>
  <si>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</si>
  <si>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</si>
  <si>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</si>
  <si>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</si>
  <si>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</si>
  <si>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</si>
  <si>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</si>
  <si>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</si>
  <si>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</si>
  <si>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</si>
  <si>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</si>
  <si>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</si>
  <si>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</si>
  <si>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</si>
  <si>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</si>
  <si>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</si>
  <si>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</si>
  <si>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</si>
  <si>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</si>
  <si>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</si>
  <si>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</si>
  <si>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</si>
  <si>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</si>
  <si>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</si>
  <si>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</si>
  <si>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</si>
  <si>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</si>
  <si>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</si>
  <si>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</si>
  <si>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</si>
  <si>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</si>
  <si>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</si>
  <si>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</si>
  <si>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</si>
  <si>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</si>
  <si>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</si>
  <si>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</si>
  <si>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</si>
  <si>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</si>
  <si>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</si>
  <si>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</si>
  <si>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</si>
  <si>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</si>
  <si>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</si>
  <si>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</si>
  <si>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</si>
  <si>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</si>
  <si>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</si>
  <si>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</si>
  <si>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</si>
  <si>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</si>
  <si>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</si>
  <si>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</si>
  <si>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</si>
  <si>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</si>
  <si>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</si>
  <si>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</si>
  <si>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</si>
  <si>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</si>
  <si>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</si>
  <si>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</si>
  <si>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</si>
  <si>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</si>
  <si>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</si>
  <si>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</si>
  <si>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</si>
  <si>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</si>
  <si>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</si>
  <si>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</si>
  <si>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</si>
  <si>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</si>
  <si>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</si>
  <si>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</si>
  <si>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</si>
  <si>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</si>
  <si>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</si>
  <si>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</si>
  <si>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</si>
  <si>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</si>
  <si>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</si>
  <si>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</si>
  <si>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</si>
  <si>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</si>
  <si>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</si>
  <si>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</si>
  <si>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</si>
  <si>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</si>
  <si>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</si>
  <si>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</si>
  <si>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</si>
  <si>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</si>
  <si>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</si>
  <si>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</si>
  <si>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</si>
  <si>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</si>
  <si>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</si>
  <si>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</si>
  <si>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</si>
  <si>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</si>
  <si>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</si>
  <si>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</si>
  <si>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</si>
  <si>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</si>
  <si>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</si>
  <si>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</si>
  <si>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</si>
  <si>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</si>
  <si>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</si>
  <si>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</si>
  <si>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</si>
  <si>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</si>
  <si>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</si>
  <si>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</si>
  <si>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</si>
  <si>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</si>
  <si>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</si>
  <si>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</si>
  <si>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</si>
  <si>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</si>
  <si>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</si>
  <si>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</si>
  <si>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</si>
  <si>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</si>
  <si>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</si>
  <si>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</si>
  <si>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</si>
  <si>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</si>
  <si>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</si>
  <si>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</si>
  <si>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</si>
  <si>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</si>
  <si>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</si>
  <si>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</si>
  <si>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</si>
  <si>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</si>
  <si>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</si>
  <si>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</si>
  <si>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</si>
  <si>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</si>
  <si>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</si>
  <si>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</si>
  <si>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</si>
  <si>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</si>
  <si>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</si>
  <si>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</si>
  <si>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</si>
  <si>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</si>
  <si>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</si>
  <si>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</si>
  <si>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</si>
  <si>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</si>
  <si>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</si>
  <si>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</si>
  <si>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</si>
  <si>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</si>
  <si>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</si>
  <si>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</si>
  <si>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</si>
  <si>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</si>
  <si>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</si>
  <si>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</si>
  <si>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</si>
  <si>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</si>
  <si>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</si>
  <si>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</si>
  <si>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</si>
  <si>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</si>
  <si>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</si>
  <si>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</si>
  <si>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</si>
  <si>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</si>
  <si>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</si>
  <si>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</si>
  <si>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</si>
  <si>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</si>
  <si>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</si>
  <si>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</si>
  <si>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</si>
  <si>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</si>
  <si>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</si>
  <si>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</si>
  <si>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</si>
  <si>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</si>
  <si>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</si>
  <si>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</si>
  <si>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</si>
  <si>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</si>
  <si>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</si>
  <si>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</si>
  <si>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</si>
  <si>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</si>
  <si>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</si>
  <si>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</si>
  <si>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</si>
  <si>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</si>
  <si>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</si>
  <si>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</si>
  <si>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</si>
  <si>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</si>
  <si>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</si>
  <si>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</si>
  <si>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</si>
  <si>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</si>
  <si>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</si>
  <si>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</si>
  <si>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</si>
  <si>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</si>
  <si>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</si>
  <si>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</si>
  <si>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</si>
  <si>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</si>
  <si>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</si>
  <si>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</si>
  <si>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</si>
  <si>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</si>
  <si>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</si>
  <si>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</si>
  <si>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</si>
  <si>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</si>
  <si>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</si>
  <si>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</si>
  <si>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</si>
  <si>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</si>
  <si>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</si>
  <si>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</si>
  <si>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</si>
  <si>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</si>
  <si>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</si>
  <si>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</si>
  <si>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</si>
  <si>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</si>
  <si>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</si>
  <si>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</si>
  <si>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</si>
  <si>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</si>
  <si>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</si>
  <si>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</si>
  <si>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</si>
  <si>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</si>
  <si>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</si>
  <si>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</si>
  <si>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</si>
  <si>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</si>
  <si>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</si>
  <si>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</si>
  <si>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</si>
  <si>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</si>
  <si>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</si>
  <si>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</si>
  <si>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</si>
  <si>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</si>
  <si>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</si>
  <si>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</si>
  <si>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</si>
  <si>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</si>
  <si>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</si>
  <si>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</si>
  <si>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</si>
  <si>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</si>
  <si>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</si>
  <si>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</si>
  <si>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</si>
  <si>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</si>
  <si>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</si>
  <si>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</si>
  <si>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</si>
  <si>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</si>
  <si>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</si>
  <si>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</si>
  <si>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</si>
  <si>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</si>
  <si>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</si>
  <si>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</si>
  <si>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</si>
  <si>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</si>
  <si>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</si>
  <si>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</si>
  <si>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</si>
  <si>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</si>
  <si>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</si>
  <si>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</si>
  <si>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</si>
  <si>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</si>
  <si>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</si>
  <si>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</si>
  <si>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</si>
  <si>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</si>
  <si>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</si>
  <si>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</si>
  <si>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</si>
  <si>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</si>
  <si>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</si>
  <si>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</si>
  <si>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</si>
  <si>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</si>
  <si>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</si>
  <si>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</si>
  <si>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</si>
  <si>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</si>
  <si>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</si>
  <si>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</si>
  <si>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</si>
  <si>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</si>
  <si>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</si>
  <si>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</si>
  <si>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</si>
  <si>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</si>
  <si>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</si>
  <si>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</si>
  <si>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</si>
  <si>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</si>
  <si>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</si>
  <si>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</si>
  <si>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</si>
  <si>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</si>
  <si>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</si>
  <si>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</si>
  <si>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</si>
  <si>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</si>
  <si>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</si>
  <si>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</si>
  <si>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</si>
  <si>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</si>
  <si>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</si>
  <si>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</si>
  <si>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</si>
  <si>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</si>
  <si>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</si>
  <si>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</si>
  <si>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</si>
  <si>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</si>
  <si>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</si>
  <si>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</si>
  <si>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</si>
  <si>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</si>
  <si>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</si>
  <si>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</si>
  <si>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</si>
  <si>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</si>
  <si>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</si>
  <si>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</si>
  <si>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</si>
  <si>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</si>
  <si>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</si>
  <si>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</si>
  <si>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</si>
  <si>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</si>
  <si>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</si>
  <si>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</si>
  <si>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</si>
  <si>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</si>
  <si>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</si>
  <si>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</si>
  <si>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</si>
  <si>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</si>
  <si>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</si>
  <si>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</si>
  <si>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</si>
  <si>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</si>
  <si>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</si>
  <si>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</si>
  <si>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</si>
  <si>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</si>
  <si>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</si>
  <si>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</si>
  <si>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</si>
  <si>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</si>
  <si>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</si>
  <si>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</si>
  <si>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</si>
  <si>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</si>
  <si>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</si>
  <si>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</si>
  <si>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</si>
  <si>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</si>
  <si>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</si>
  <si>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</si>
  <si>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</si>
  <si>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</si>
  <si>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</si>
  <si>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</si>
  <si>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</si>
  <si>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</si>
  <si>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</si>
  <si>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</si>
  <si>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</si>
  <si>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</si>
  <si>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</si>
  <si>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</si>
  <si>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</si>
  <si>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</si>
  <si>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</si>
  <si>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</si>
  <si>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</si>
  <si>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</si>
  <si>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</si>
  <si>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</si>
  <si>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</si>
  <si>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</si>
  <si>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</si>
  <si>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</si>
  <si>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</si>
  <si>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</si>
  <si>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</si>
  <si>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</si>
  <si>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</si>
  <si>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</si>
  <si>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</si>
  <si>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</si>
  <si>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</si>
  <si>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</si>
  <si>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</si>
  <si>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</si>
  <si>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</si>
  <si>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</si>
  <si>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</si>
  <si>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</si>
  <si>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</si>
  <si>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</si>
  <si>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</si>
  <si>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</si>
  <si>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</si>
  <si>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</si>
  <si>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</si>
  <si>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</si>
  <si>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</si>
  <si>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</si>
  <si>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</si>
  <si>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</si>
  <si>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</si>
  <si>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</si>
  <si>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</si>
  <si>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</si>
  <si>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</si>
  <si>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</si>
  <si>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</si>
  <si>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</si>
  <si>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</si>
  <si>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</si>
  <si>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</si>
  <si>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</si>
  <si>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</si>
  <si>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</si>
  <si>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</si>
  <si>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</si>
  <si>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</si>
  <si>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</si>
  <si>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</si>
  <si>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</si>
  <si>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</si>
  <si>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</si>
  <si>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</si>
  <si>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</si>
  <si>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</si>
  <si>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</si>
  <si>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</si>
  <si>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</si>
  <si>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</si>
  <si>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</si>
  <si>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</si>
  <si>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</si>
  <si>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</si>
  <si>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</si>
  <si>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</si>
  <si>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</si>
  <si>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</si>
  <si>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</si>
  <si>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</si>
  <si>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</si>
  <si>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</si>
  <si>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</si>
  <si>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</si>
  <si>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</si>
  <si>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</si>
  <si>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</si>
  <si>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</si>
  <si>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</si>
  <si>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</si>
  <si>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</si>
  <si>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</si>
  <si>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</si>
  <si>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</si>
  <si>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</si>
  <si>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</si>
  <si>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</si>
  <si>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</si>
  <si>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</si>
  <si>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</si>
  <si>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</si>
  <si>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</si>
  <si>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</si>
  <si>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</si>
  <si>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</si>
  <si>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</si>
  <si>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</si>
  <si>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</si>
  <si>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</si>
  <si>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</si>
  <si>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</si>
  <si>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</si>
  <si>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</si>
  <si>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</si>
  <si>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</si>
  <si>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</si>
  <si>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</si>
  <si>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</si>
  <si>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</si>
  <si>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</si>
  <si>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</si>
  <si>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</si>
  <si>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</si>
  <si>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</si>
  <si>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</si>
  <si>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</si>
  <si>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</si>
  <si>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</si>
  <si>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</si>
  <si>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</si>
  <si>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</si>
  <si>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</si>
  <si>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</si>
  <si>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</si>
  <si>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</si>
  <si>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</si>
  <si>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</si>
  <si>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</si>
  <si>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</si>
  <si>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</si>
  <si>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</si>
  <si>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</si>
  <si>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</si>
  <si>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</si>
  <si>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</si>
  <si>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</si>
  <si>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</si>
  <si>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</si>
  <si>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</si>
  <si>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</si>
  <si>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</si>
  <si>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</si>
  <si>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</si>
  <si>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</si>
  <si>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</si>
  <si>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</si>
  <si>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</si>
  <si>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</si>
  <si>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</si>
  <si>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</si>
  <si>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</si>
  <si>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</si>
  <si>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</si>
  <si>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</si>
  <si>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</si>
  <si>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</si>
  <si>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</si>
  <si>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</si>
  <si>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</si>
  <si>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</si>
  <si>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</si>
  <si>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</si>
  <si>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</si>
  <si>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</si>
  <si>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</si>
  <si>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</si>
  <si>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</si>
  <si>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</si>
  <si>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</si>
  <si>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</si>
  <si>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</si>
  <si>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</si>
  <si>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</si>
  <si>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</si>
  <si>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</si>
  <si>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</si>
  <si>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</si>
  <si>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</si>
  <si>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</si>
  <si>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</si>
  <si>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</si>
  <si>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</si>
  <si>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</si>
  <si>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</si>
  <si>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</si>
  <si>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</si>
  <si>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</si>
  <si>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</si>
  <si>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</si>
  <si>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</si>
  <si>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</si>
  <si>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</si>
  <si>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</si>
  <si>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</si>
  <si>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</si>
  <si>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</si>
  <si>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</si>
  <si>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</si>
  <si>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</si>
  <si>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</si>
  <si>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</si>
  <si>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</si>
  <si>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</si>
  <si>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</si>
  <si>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</si>
  <si>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</si>
  <si>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</si>
  <si>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</si>
  <si>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</si>
  <si>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</si>
  <si>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</si>
  <si>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</si>
  <si>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</si>
  <si>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</si>
  <si>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</si>
  <si>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</si>
  <si>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</si>
  <si>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</si>
  <si>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</si>
  <si>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</si>
  <si>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</si>
  <si>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</si>
  <si>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</si>
  <si>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</si>
  <si>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</si>
  <si>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</si>
  <si>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</si>
  <si>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</si>
  <si>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</si>
  <si>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</si>
  <si>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</si>
  <si>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</si>
  <si>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</si>
  <si>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</si>
  <si>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</si>
  <si>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</si>
  <si>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</si>
  <si>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</si>
  <si>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</si>
  <si>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</si>
  <si>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</si>
  <si>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</si>
  <si>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</si>
  <si>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</si>
  <si>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</si>
  <si>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</si>
  <si>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</si>
  <si>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</si>
  <si>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</si>
  <si>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</si>
  <si>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</si>
  <si>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</si>
  <si>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</si>
  <si>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</si>
  <si>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</si>
  <si>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</si>
  <si>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</si>
  <si>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</si>
  <si>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</si>
  <si>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</si>
  <si>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</si>
  <si>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</si>
  <si>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</si>
  <si>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</si>
  <si>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</si>
  <si>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</si>
  <si>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</si>
  <si>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</si>
  <si>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</si>
  <si>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</si>
  <si>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</si>
  <si>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</si>
  <si>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</si>
  <si>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</si>
  <si>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</si>
  <si>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</si>
  <si>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</si>
  <si>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</si>
  <si>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</si>
  <si>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</si>
  <si>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</si>
  <si>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</si>
  <si>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</si>
  <si>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</si>
  <si>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</si>
  <si>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</si>
  <si>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</si>
  <si>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</si>
  <si>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</si>
  <si>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</si>
  <si>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</si>
  <si>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</si>
  <si>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</si>
  <si>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</si>
  <si>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</si>
  <si>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</si>
  <si>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</si>
  <si>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</si>
  <si>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</si>
  <si>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</si>
  <si>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</si>
  <si>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</si>
  <si>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</si>
  <si>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</si>
  <si>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</si>
  <si>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</si>
  <si>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</si>
  <si>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</si>
  <si>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</si>
  <si>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</si>
  <si>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</si>
  <si>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</si>
  <si>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</si>
  <si>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</si>
  <si>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</si>
  <si>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</si>
  <si>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</si>
  <si>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</si>
  <si>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</si>
  <si>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</si>
  <si>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</si>
  <si>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</si>
  <si>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</si>
  <si>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</si>
  <si>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</si>
  <si>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</si>
  <si>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</si>
  <si>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</si>
  <si>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</si>
  <si>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</si>
  <si>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</si>
  <si>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</si>
  <si>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</si>
  <si>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</si>
  <si>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</si>
  <si>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</si>
  <si>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</si>
  <si>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</si>
  <si>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</si>
  <si>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</si>
  <si>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</si>
  <si>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</si>
  <si>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</si>
  <si>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</si>
  <si>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</si>
  <si>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</si>
  <si>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</si>
  <si>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</si>
  <si>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</si>
  <si>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</si>
  <si>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</si>
  <si>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</si>
  <si>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</si>
  <si>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</si>
  <si>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</si>
  <si>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</si>
  <si>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</si>
  <si>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</si>
  <si>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</si>
  <si>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</si>
  <si>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</si>
  <si>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</si>
  <si>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</si>
  <si>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</si>
  <si>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</si>
  <si>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</si>
  <si>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</si>
  <si>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</si>
  <si>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</si>
  <si>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</si>
  <si>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</si>
  <si>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</si>
  <si>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</si>
  <si>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</si>
  <si>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</si>
  <si>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</si>
  <si>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</si>
  <si>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</si>
  <si>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</si>
  <si>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</si>
  <si>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</si>
  <si>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</si>
  <si>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</si>
  <si>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</si>
  <si>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</si>
  <si>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</si>
  <si>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</si>
  <si>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</si>
  <si>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</si>
  <si>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</si>
  <si>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</si>
  <si>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</si>
  <si>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</si>
  <si>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</si>
  <si>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</si>
  <si>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</si>
  <si>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</si>
  <si>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</si>
  <si>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</si>
  <si>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</si>
  <si>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</si>
  <si>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</si>
  <si>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</si>
  <si>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</si>
  <si>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</si>
  <si>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</si>
  <si>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</si>
  <si>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</si>
  <si>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</si>
  <si>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</si>
  <si>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</si>
  <si>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</si>
  <si>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</si>
  <si>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</si>
  <si>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</si>
  <si>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</si>
  <si>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</si>
  <si>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</si>
  <si>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</si>
  <si>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</si>
  <si>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</si>
  <si>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</si>
  <si>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</si>
  <si>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</si>
  <si>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</si>
  <si>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</si>
  <si>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</si>
  <si>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</si>
  <si>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</si>
  <si>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</si>
  <si>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</si>
  <si>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</si>
  <si>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</si>
  <si>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</si>
  <si>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</si>
  <si>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</si>
  <si>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</si>
  <si>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</si>
  <si>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</si>
  <si>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</si>
  <si>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</si>
  <si>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</si>
  <si>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</si>
  <si>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</si>
  <si>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</si>
  <si>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</si>
  <si>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</si>
  <si>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</si>
  <si>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</si>
  <si>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</si>
  <si>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</si>
  <si>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</si>
  <si>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</si>
  <si>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</si>
  <si>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</si>
  <si>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</si>
  <si>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</si>
  <si>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</si>
  <si>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</si>
  <si>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</si>
  <si>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</si>
  <si>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</si>
  <si>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</si>
  <si>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</si>
  <si>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</si>
  <si>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</si>
  <si>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</si>
  <si>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</si>
  <si>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</si>
  <si>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</si>
  <si>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</si>
  <si>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</si>
  <si>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</si>
  <si>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</si>
  <si>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</si>
  <si>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</si>
  <si>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</si>
  <si>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</si>
  <si>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</si>
  <si>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</si>
  <si>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</si>
  <si>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</si>
  <si>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</si>
  <si>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</si>
  <si>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</si>
  <si>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</si>
  <si>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</si>
  <si>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</si>
  <si>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</si>
  <si>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</si>
  <si>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</si>
  <si>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</si>
  <si>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</si>
  <si>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</si>
  <si>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</si>
  <si>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</si>
  <si>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</si>
  <si>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</si>
  <si>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</si>
  <si>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</si>
  <si>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</si>
  <si>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</si>
  <si>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</si>
  <si>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</si>
  <si>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</si>
  <si>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</si>
  <si>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</si>
  <si>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</si>
  <si>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</si>
  <si>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</si>
  <si>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</si>
  <si>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</si>
  <si>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</si>
  <si>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</si>
  <si>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</si>
  <si>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</si>
  <si>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</si>
  <si>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</si>
  <si>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</si>
  <si>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</si>
  <si>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</si>
  <si>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</si>
  <si>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</si>
  <si>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</si>
  <si>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</si>
  <si>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</si>
  <si>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</si>
  <si>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</si>
  <si>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</si>
  <si>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</si>
  <si>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</si>
  <si>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</si>
  <si>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</si>
  <si>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</si>
  <si>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</si>
  <si>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</si>
  <si>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</si>
  <si>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</si>
  <si>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</si>
  <si>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</si>
  <si>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</si>
  <si>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</si>
  <si>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</si>
  <si>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</si>
  <si>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</si>
  <si>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</si>
  <si>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</si>
  <si>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</si>
  <si>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</si>
  <si>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</si>
  <si>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</si>
  <si>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</si>
  <si>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</si>
  <si>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</si>
  <si>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</si>
  <si>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</si>
  <si>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</si>
  <si>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</si>
  <si>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</si>
  <si>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</si>
  <si>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</si>
  <si>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</si>
  <si>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</si>
  <si>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</si>
  <si>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</si>
  <si>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</si>
  <si>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</si>
  <si>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</si>
  <si>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</si>
  <si>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</si>
  <si>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</si>
  <si>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</si>
  <si>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</si>
  <si>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</si>
  <si>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</si>
  <si>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</si>
  <si>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</si>
  <si>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</si>
  <si>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</si>
  <si>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</si>
  <si>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</si>
  <si>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</si>
  <si>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</si>
  <si>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</si>
  <si>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</si>
  <si>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</si>
  <si>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</si>
  <si>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</si>
  <si>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</si>
  <si>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</si>
  <si>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</si>
  <si>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</si>
  <si>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</si>
  <si>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</si>
  <si>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</si>
  <si>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</si>
  <si>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</si>
  <si>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</si>
  <si>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</si>
  <si>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</si>
  <si>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</si>
  <si>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</si>
  <si>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</si>
  <si>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</si>
  <si>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</si>
  <si>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</si>
  <si>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</si>
  <si>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</si>
  <si>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</si>
  <si>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</si>
  <si>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</si>
  <si>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</si>
  <si>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</si>
  <si>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</si>
  <si>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</si>
  <si>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</si>
  <si>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</si>
  <si>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</si>
  <si>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</si>
  <si>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</si>
  <si>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</si>
  <si>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</si>
  <si>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</si>
  <si>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</si>
  <si>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</si>
  <si>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</si>
  <si>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</si>
  <si>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</si>
  <si>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</si>
  <si>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</si>
  <si>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</si>
  <si>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</si>
  <si>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</si>
  <si>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</si>
  <si>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</si>
  <si>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</si>
  <si>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</si>
  <si>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</si>
  <si>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</si>
  <si>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</si>
  <si>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</si>
  <si>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</si>
  <si>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</si>
  <si>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</si>
  <si>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</si>
  <si>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</si>
  <si>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</si>
  <si>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</si>
  <si>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</si>
  <si>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</si>
  <si>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</si>
  <si>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</si>
  <si>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</si>
  <si>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</si>
  <si>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</si>
  <si>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</si>
  <si>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</si>
  <si>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</si>
  <si>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</si>
  <si>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</si>
  <si>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</si>
  <si>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</si>
  <si>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</si>
  <si>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</si>
  <si>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</si>
  <si>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</si>
  <si>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</si>
  <si>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</si>
  <si>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</si>
  <si>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</si>
  <si>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</si>
  <si>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</si>
  <si>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</si>
  <si>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</si>
  <si>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</si>
  <si>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</si>
  <si>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</si>
  <si>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</si>
  <si>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</si>
  <si>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</si>
  <si>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</si>
  <si>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</si>
  <si>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</si>
  <si>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</si>
  <si>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</si>
  <si>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</si>
  <si>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</si>
  <si>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</si>
  <si>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</si>
  <si>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</si>
  <si>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</si>
  <si>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</si>
  <si>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</si>
  <si>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</si>
  <si>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</si>
  <si>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</si>
  <si>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</si>
  <si>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</si>
  <si>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</si>
  <si>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</si>
  <si>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</si>
  <si>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</si>
  <si>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</si>
  <si>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</si>
  <si>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</si>
  <si>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</si>
  <si>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</si>
  <si>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</si>
  <si>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</si>
  <si>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</si>
  <si>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</si>
  <si>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</si>
  <si>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</si>
  <si>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</si>
  <si>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</si>
  <si>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</si>
  <si>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</si>
  <si>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</si>
  <si>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</si>
  <si>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</si>
  <si>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</si>
  <si>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</si>
  <si>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</si>
  <si>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</si>
  <si>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</si>
  <si>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</si>
  <si>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</si>
  <si>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</si>
  <si>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</si>
  <si>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</si>
  <si>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</si>
  <si>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</si>
  <si>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</si>
  <si>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</si>
  <si>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</si>
  <si>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</si>
  <si>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</si>
  <si>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</si>
  <si>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</si>
  <si>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</si>
  <si>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</si>
  <si>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</si>
  <si>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</si>
  <si>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</si>
  <si>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</si>
  <si>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</si>
  <si>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</si>
  <si>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</si>
  <si>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</si>
  <si>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</si>
  <si>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</si>
  <si>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</si>
  <si>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</si>
  <si>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</si>
  <si>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</si>
  <si>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</si>
  <si>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</si>
  <si>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</si>
  <si>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</si>
  <si>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</si>
  <si>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</si>
  <si>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</si>
  <si>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</si>
  <si>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</si>
  <si>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</si>
  <si>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</si>
  <si>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</si>
  <si>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</si>
  <si>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</si>
  <si>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</si>
  <si>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</si>
  <si>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</si>
  <si>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</si>
  <si>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</si>
  <si>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</si>
  <si>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</si>
  <si>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</si>
  <si>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</si>
  <si>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</si>
  <si>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</si>
  <si>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</si>
  <si>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</si>
  <si>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</si>
  <si>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</si>
  <si>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</si>
  <si>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</si>
  <si>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</si>
  <si>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</si>
  <si>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</si>
  <si>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</si>
  <si>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</si>
  <si>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</si>
  <si>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</si>
  <si>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</si>
  <si>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</si>
  <si>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</si>
  <si>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</si>
  <si>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</si>
  <si>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</si>
  <si>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</si>
  <si>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</si>
  <si>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</si>
  <si>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</si>
  <si>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</si>
  <si>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</si>
  <si>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</si>
  <si>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</si>
  <si>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</si>
  <si>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</si>
  <si>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</si>
  <si>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</si>
  <si>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</si>
  <si>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</si>
  <si>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</si>
  <si>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</si>
  <si>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</si>
  <si>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</si>
  <si>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</si>
  <si>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</si>
  <si>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</si>
  <si>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</si>
  <si>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</si>
  <si>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</si>
  <si>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</si>
  <si>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</si>
  <si>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</si>
  <si>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</si>
  <si>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</si>
  <si>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</si>
  <si>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</si>
  <si>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</si>
  <si>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</si>
  <si>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</si>
  <si>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</si>
  <si>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</si>
  <si>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</si>
  <si>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</si>
  <si>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</si>
  <si>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</si>
  <si>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</si>
  <si>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</si>
  <si>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</si>
  <si>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</si>
  <si>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</si>
  <si>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</si>
  <si>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</si>
  <si>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</si>
  <si>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</si>
  <si>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</si>
  <si>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</si>
  <si>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</si>
  <si>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</si>
  <si>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</si>
  <si>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</si>
  <si>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</si>
  <si>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</si>
  <si>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</si>
  <si>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</si>
  <si>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</si>
  <si>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</si>
  <si>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</si>
  <si>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</si>
  <si>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</si>
  <si>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</si>
  <si>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</si>
  <si>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</si>
  <si>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</si>
  <si>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</si>
  <si>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</si>
  <si>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</si>
  <si>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</si>
  <si>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</si>
  <si>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</si>
  <si>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</si>
  <si>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</si>
  <si>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</si>
  <si>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</si>
  <si>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</si>
  <si>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</si>
  <si>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</si>
  <si>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</si>
  <si>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</si>
  <si>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</si>
  <si>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</si>
  <si>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</si>
  <si>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</si>
  <si>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</si>
  <si>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</si>
  <si>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</si>
  <si>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</si>
  <si>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</si>
  <si>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</si>
  <si>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</si>
  <si>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</si>
  <si>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</si>
  <si>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</si>
  <si>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</si>
  <si>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</si>
  <si>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</si>
  <si>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</si>
  <si>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</si>
  <si>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</si>
  <si>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</si>
  <si>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</si>
  <si>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</si>
  <si>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</si>
  <si>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</si>
  <si>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</si>
  <si>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</si>
  <si>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</si>
  <si>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</si>
  <si>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</si>
  <si>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</si>
  <si>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</si>
  <si>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</si>
  <si>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</si>
  <si>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</si>
  <si>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</si>
  <si>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</si>
  <si>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</si>
  <si>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</si>
  <si>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</si>
  <si>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</si>
  <si>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</si>
  <si>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</si>
  <si>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</si>
  <si>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</si>
  <si>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</si>
  <si>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</si>
  <si>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</si>
  <si>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</si>
  <si>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</si>
  <si>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</si>
  <si>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</si>
  <si>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</si>
  <si>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</si>
  <si>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</si>
  <si>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</si>
  <si>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</si>
  <si>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</si>
  <si>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</si>
  <si>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</si>
  <si>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</si>
  <si>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</si>
  <si>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</si>
  <si>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</si>
  <si>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</si>
  <si>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</si>
  <si>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</si>
  <si>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</si>
  <si>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</si>
  <si>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</si>
  <si>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</si>
  <si>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</si>
  <si>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</si>
  <si>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</si>
  <si>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</si>
  <si>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</si>
  <si>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</si>
  <si>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</si>
  <si>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</si>
  <si>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</si>
  <si>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</si>
  <si>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</si>
  <si>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</si>
  <si>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</si>
  <si>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</si>
  <si>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</si>
  <si>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</si>
  <si>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</si>
  <si>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</si>
  <si>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</si>
  <si>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</si>
  <si>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</si>
  <si>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</si>
  <si>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</si>
  <si>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</si>
  <si>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</si>
  <si>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</si>
  <si>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</si>
  <si>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</si>
  <si>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</si>
  <si>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</si>
  <si>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</si>
  <si>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</si>
  <si>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</si>
  <si>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</si>
  <si>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</si>
  <si>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</si>
  <si>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</si>
  <si>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</si>
  <si>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</si>
  <si>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</si>
  <si>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</si>
  <si>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</si>
  <si>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</si>
  <si>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</si>
  <si>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</si>
  <si>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</si>
  <si>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</si>
  <si>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</si>
  <si>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</si>
  <si>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</si>
  <si>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</si>
  <si>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</si>
  <si>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</si>
  <si>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</si>
  <si>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</si>
  <si>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</si>
  <si>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</si>
  <si>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</si>
  <si>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</si>
  <si>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</si>
  <si>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</si>
  <si>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</si>
  <si>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</si>
  <si>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</si>
  <si>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</si>
  <si>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</si>
  <si>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</si>
  <si>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</si>
  <si>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</si>
  <si>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</si>
  <si>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</si>
  <si>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</si>
  <si>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</si>
  <si>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</si>
  <si>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</si>
  <si>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</si>
  <si>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</si>
  <si>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</si>
  <si>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</si>
  <si>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</si>
  <si>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</si>
  <si>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</si>
  <si>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</si>
  <si>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</si>
  <si>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</si>
  <si>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</si>
  <si>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</si>
  <si>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</si>
  <si>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</si>
  <si>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</si>
  <si>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</si>
  <si>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</si>
  <si>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</si>
  <si>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</si>
  <si>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</si>
  <si>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</si>
  <si>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</si>
  <si>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</si>
  <si>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</si>
  <si>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</si>
  <si>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</si>
  <si>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</si>
  <si>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</si>
  <si>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</si>
  <si>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</si>
  <si>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</si>
  <si>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</si>
  <si>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</si>
  <si>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</si>
  <si>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</si>
  <si>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</si>
  <si>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</si>
  <si>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</si>
  <si>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</si>
  <si>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</si>
  <si>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</si>
  <si>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</si>
  <si>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</si>
  <si>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</si>
  <si>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</si>
  <si>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</si>
  <si>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</si>
  <si>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</si>
  <si>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</si>
  <si>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</si>
  <si>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</si>
  <si>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</si>
  <si>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</si>
  <si>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</si>
  <si>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</si>
  <si>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</si>
  <si>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</si>
  <si>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</si>
  <si>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</si>
  <si>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</si>
  <si>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</si>
  <si>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</si>
  <si>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</si>
  <si>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</si>
  <si>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</si>
  <si>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</si>
  <si>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</si>
  <si>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</si>
  <si>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</si>
  <si>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</si>
  <si>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</si>
  <si>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</si>
  <si>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</si>
  <si>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</si>
  <si>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</si>
  <si>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</si>
  <si>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</si>
  <si>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</si>
  <si>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</si>
  <si>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</si>
  <si>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</si>
  <si>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</si>
  <si>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</si>
  <si>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</si>
  <si>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</si>
  <si>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</si>
  <si>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</si>
  <si>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</si>
  <si>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</si>
  <si>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</si>
  <si>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</si>
  <si>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</si>
  <si>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</si>
  <si>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</si>
  <si>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</si>
  <si>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</si>
  <si>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</si>
  <si>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</si>
  <si>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</si>
  <si>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</si>
  <si>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</si>
  <si>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</si>
  <si>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</si>
  <si>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</si>
  <si>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</si>
  <si>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</si>
  <si>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</si>
  <si>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</si>
  <si>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</si>
  <si>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</si>
  <si>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</si>
  <si>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</si>
  <si>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</si>
  <si>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</si>
  <si>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</si>
  <si>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</si>
  <si>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</si>
  <si>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</si>
  <si>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</si>
  <si>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</si>
  <si>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</si>
  <si>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</si>
  <si>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</si>
  <si>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</si>
  <si>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</si>
  <si>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</si>
  <si>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</si>
  <si>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</si>
  <si>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</si>
  <si>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</si>
  <si>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</si>
  <si>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</si>
  <si>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</si>
  <si>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</si>
  <si>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</si>
  <si>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</si>
  <si>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</si>
  <si>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</si>
  <si>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</si>
  <si>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</si>
  <si>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</si>
  <si>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</si>
  <si>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</si>
  <si>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</si>
  <si>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</si>
  <si>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</si>
  <si>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</si>
  <si>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</si>
  <si>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</si>
  <si>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</si>
  <si>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</si>
  <si>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</si>
  <si>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</si>
  <si>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</si>
  <si>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</si>
  <si>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</si>
  <si>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</si>
  <si>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</si>
  <si>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</si>
  <si>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</si>
  <si>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</si>
  <si>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</si>
  <si>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</si>
  <si>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</si>
  <si>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</si>
  <si>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</si>
  <si>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</si>
  <si>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</si>
  <si>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</si>
  <si>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</si>
  <si>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</si>
  <si>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</si>
  <si>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</si>
  <si>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</si>
  <si>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</si>
  <si>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</si>
  <si>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</si>
  <si>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</si>
  <si>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</si>
  <si>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</si>
  <si>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</si>
  <si>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</si>
  <si>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</si>
  <si>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</si>
  <si>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</si>
  <si>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</si>
  <si>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</si>
  <si>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</si>
  <si>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</si>
  <si>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</si>
  <si>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</si>
  <si>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</si>
  <si>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</si>
  <si>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</si>
  <si>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</si>
  <si>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</si>
  <si>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</si>
  <si>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</si>
  <si>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</si>
  <si>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</si>
  <si>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</si>
  <si>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</si>
  <si>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</si>
  <si>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</si>
  <si>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</si>
  <si>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</si>
  <si>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</si>
  <si>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</si>
  <si>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</si>
  <si>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</si>
  <si>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</si>
  <si>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</si>
  <si>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</si>
  <si>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</si>
  <si>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</si>
  <si>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</si>
  <si>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</si>
  <si>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</si>
  <si>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</si>
  <si>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</si>
  <si>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</si>
  <si>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</si>
  <si>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</si>
  <si>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</si>
  <si>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</si>
  <si>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</si>
  <si>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</si>
  <si>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</si>
  <si>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</si>
  <si>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</si>
  <si>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</si>
  <si>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</si>
  <si>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</si>
  <si>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</si>
  <si>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</si>
  <si>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</si>
  <si>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</si>
  <si>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</si>
  <si>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</si>
  <si>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</si>
  <si>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</si>
  <si>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</si>
  <si>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</si>
  <si>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</si>
  <si>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</si>
  <si>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</si>
  <si>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</si>
  <si>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</si>
  <si>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</si>
  <si>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</si>
  <si>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</si>
  <si>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</si>
  <si>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</si>
  <si>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</si>
  <si>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</si>
  <si>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</si>
  <si>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</si>
  <si>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</si>
  <si>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</si>
  <si>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</si>
  <si>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</si>
  <si>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</si>
  <si>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</si>
  <si>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</si>
  <si>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</si>
  <si>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</si>
  <si>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</si>
  <si>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</si>
  <si>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</si>
  <si>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</si>
  <si>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</si>
  <si>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</si>
  <si>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</si>
  <si>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</si>
  <si>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</si>
  <si>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</si>
  <si>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</si>
  <si>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</si>
  <si>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</si>
  <si>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</si>
  <si>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</si>
  <si>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</si>
  <si>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</si>
  <si>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</si>
  <si>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</si>
  <si>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</si>
  <si>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</si>
  <si>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</si>
  <si>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</si>
  <si>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</si>
  <si>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</si>
  <si>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</si>
  <si>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</si>
  <si>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</si>
  <si>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</si>
  <si>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</si>
  <si>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</si>
  <si>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</si>
  <si>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</si>
  <si>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</si>
  <si>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</si>
  <si>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</si>
  <si>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</si>
  <si>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</si>
  <si>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</si>
  <si>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</si>
  <si>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</si>
  <si>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</si>
  <si>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</si>
  <si>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</si>
  <si>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</si>
  <si>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</si>
  <si>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</si>
  <si>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</si>
  <si>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</si>
  <si>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</si>
  <si>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</si>
  <si>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</si>
  <si>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</si>
  <si>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</si>
  <si>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</si>
  <si>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</si>
  <si>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</si>
  <si>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</si>
  <si>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</si>
  <si>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</si>
  <si>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</si>
  <si>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</si>
  <si>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</si>
  <si>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</si>
  <si>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</si>
  <si>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</si>
  <si>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</si>
  <si>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</si>
  <si>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</si>
  <si>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</si>
  <si>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</si>
  <si>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</si>
  <si>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</si>
  <si>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</si>
  <si>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</si>
  <si>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</si>
  <si>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</si>
  <si>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</si>
  <si>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</si>
  <si>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</si>
  <si>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</si>
  <si>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</si>
  <si>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</si>
  <si>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</si>
  <si>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</si>
  <si>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</si>
  <si>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</si>
  <si>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</si>
  <si>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</si>
  <si>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</si>
  <si>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</si>
  <si>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</si>
  <si>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</si>
  <si>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</si>
  <si>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</si>
  <si>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</si>
  <si>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</si>
  <si>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</si>
  <si>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</si>
  <si>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</si>
  <si>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</si>
  <si>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</si>
  <si>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</si>
  <si>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</si>
  <si>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</si>
  <si>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</si>
  <si>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</si>
  <si>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</si>
  <si>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</si>
  <si>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</si>
  <si>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</si>
  <si>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</si>
  <si>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</si>
  <si>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</si>
  <si>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</si>
  <si>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</si>
  <si>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</si>
  <si>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</si>
  <si>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</si>
  <si>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</si>
  <si>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</si>
  <si>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</si>
  <si>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</si>
  <si>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</si>
  <si>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</si>
  <si>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</si>
  <si>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</si>
  <si>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</si>
  <si>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</si>
  <si>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</si>
  <si>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</si>
  <si>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</si>
  <si>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</si>
  <si>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</si>
  <si>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</si>
  <si>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</si>
  <si>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</si>
  <si>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</si>
  <si>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</si>
  <si>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</si>
  <si>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</si>
  <si>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</si>
  <si>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</si>
  <si>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</si>
  <si>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</si>
  <si>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</si>
  <si>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</si>
  <si>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</si>
  <si>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</si>
  <si>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</si>
  <si>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</si>
  <si>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</si>
  <si>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</si>
  <si>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</si>
  <si>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</si>
  <si>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</si>
  <si>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</si>
  <si>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</si>
  <si>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</si>
  <si>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</si>
  <si>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</si>
  <si>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</si>
  <si>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</si>
  <si>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</si>
  <si>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</si>
  <si>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</si>
  <si>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</si>
  <si>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</si>
  <si>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</si>
  <si>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</si>
  <si>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</si>
  <si>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</si>
  <si>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</si>
  <si>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</si>
  <si>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</si>
  <si>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</si>
  <si>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</si>
  <si>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</si>
  <si>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</si>
  <si>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</si>
  <si>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</si>
  <si>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</si>
  <si>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</si>
  <si>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</si>
  <si>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</si>
  <si>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</si>
  <si>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</si>
  <si>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</si>
  <si>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</si>
  <si>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</si>
  <si>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</si>
  <si>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</si>
  <si>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</si>
  <si>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</si>
  <si>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</si>
  <si>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</si>
  <si>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</si>
  <si>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</si>
  <si>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</si>
  <si>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</si>
  <si>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</si>
  <si>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</si>
  <si>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</si>
  <si>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</si>
  <si>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</si>
  <si>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</si>
  <si>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</si>
  <si>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</si>
  <si>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</si>
  <si>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</si>
  <si>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</si>
  <si>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</si>
  <si>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</si>
  <si>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</si>
  <si>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</si>
  <si>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</si>
  <si>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</si>
  <si>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</si>
  <si>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</si>
  <si>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</si>
  <si>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</si>
  <si>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</si>
  <si>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</si>
  <si>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</si>
  <si>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</si>
  <si>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</si>
  <si>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</si>
  <si>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</si>
  <si>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</si>
  <si>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</si>
  <si>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</si>
  <si>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</si>
  <si>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</si>
  <si>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</si>
  <si>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</si>
  <si>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</si>
  <si>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</si>
  <si>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</si>
  <si>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</si>
  <si>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</si>
  <si>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</si>
  <si>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</si>
  <si>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</si>
  <si>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</si>
  <si>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</si>
  <si>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</si>
  <si>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</si>
  <si>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</si>
  <si>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</si>
  <si>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</si>
  <si>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</si>
  <si>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</si>
  <si>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</si>
  <si>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</si>
  <si>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</si>
  <si>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</si>
  <si>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</si>
  <si>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</si>
  <si>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</si>
  <si>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</si>
  <si>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</si>
  <si>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</si>
  <si>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</si>
  <si>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</si>
  <si>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</si>
  <si>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</si>
  <si>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</si>
  <si>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</si>
  <si>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</si>
  <si>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</si>
  <si>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</si>
  <si>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</si>
  <si>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</si>
  <si>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</si>
  <si>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</si>
  <si>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</si>
  <si>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</si>
  <si>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</si>
  <si>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</si>
  <si>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</si>
  <si>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</si>
  <si>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</si>
  <si>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</si>
  <si>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</si>
  <si>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</si>
  <si>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</si>
  <si>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</si>
  <si>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</si>
  <si>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</si>
  <si>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</si>
  <si>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</si>
  <si>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</si>
  <si>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</si>
  <si>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</si>
  <si>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</si>
  <si>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</si>
  <si>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</si>
  <si>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</si>
  <si>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</si>
  <si>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</si>
  <si>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</si>
  <si>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</si>
  <si>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</si>
  <si>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</si>
  <si>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</si>
  <si>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</si>
  <si>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</si>
  <si>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</si>
  <si>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</si>
  <si>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</si>
  <si>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</si>
  <si>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</si>
  <si>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</si>
  <si>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</si>
  <si>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</si>
  <si>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</si>
  <si>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</si>
  <si>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</si>
  <si>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</si>
  <si>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</si>
  <si>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</si>
  <si>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</si>
  <si>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</si>
  <si>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</si>
  <si>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</si>
  <si>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</si>
  <si>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</si>
  <si>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</si>
  <si>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</si>
  <si>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</si>
  <si>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</si>
  <si>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</si>
  <si>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</si>
  <si>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</si>
  <si>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</si>
  <si>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</si>
  <si>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</si>
  <si>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</si>
  <si>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</si>
  <si>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</si>
  <si>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</si>
  <si>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</si>
  <si>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</si>
  <si>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</si>
  <si>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</si>
  <si>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</si>
  <si>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</si>
  <si>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</si>
  <si>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</si>
  <si>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</si>
  <si>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</si>
  <si>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</si>
  <si>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</si>
  <si>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</si>
  <si>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</si>
  <si>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</si>
  <si>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</si>
  <si>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</si>
  <si>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</si>
  <si>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</si>
  <si>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</si>
  <si>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</si>
  <si>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</si>
  <si>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</si>
  <si>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</si>
  <si>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</si>
  <si>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</si>
  <si>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</si>
  <si>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</si>
  <si>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</si>
  <si>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</si>
  <si>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</si>
  <si>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</si>
  <si>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</si>
  <si>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</si>
  <si>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</si>
  <si>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</si>
  <si>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</si>
  <si>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</si>
  <si>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</si>
  <si>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</si>
  <si>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</si>
  <si>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</si>
  <si>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</si>
  <si>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</si>
  <si>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</si>
  <si>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</si>
  <si>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</si>
  <si>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</si>
  <si>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</si>
  <si>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</si>
  <si>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</si>
  <si>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</si>
  <si>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</si>
  <si>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</si>
  <si>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</si>
  <si>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</si>
  <si>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</si>
  <si>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</si>
  <si>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</si>
  <si>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</si>
  <si>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</si>
  <si>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</si>
  <si>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</si>
  <si>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</si>
  <si>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</si>
  <si>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</si>
  <si>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</si>
  <si>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</si>
  <si>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</si>
  <si>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</si>
  <si>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</si>
  <si>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</si>
  <si>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</si>
  <si>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</si>
  <si>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</si>
  <si>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</si>
  <si>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</si>
  <si>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</si>
  <si>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</si>
  <si>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</si>
  <si>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</si>
  <si>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</si>
  <si>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</si>
  <si>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</si>
  <si>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</si>
  <si>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</si>
  <si>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</si>
  <si>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</si>
  <si>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</si>
  <si>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</si>
  <si>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</si>
  <si>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</si>
  <si>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</si>
  <si>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</si>
  <si>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</si>
  <si>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</si>
  <si>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</si>
  <si>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</si>
  <si>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</si>
  <si>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</si>
  <si>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</si>
  <si>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</si>
  <si>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</si>
  <si>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</si>
  <si>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</si>
  <si>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</si>
  <si>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</si>
  <si>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</si>
  <si>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</si>
  <si>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</si>
  <si>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</si>
  <si>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</si>
  <si>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</si>
  <si>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</si>
  <si>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</si>
  <si>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</si>
  <si>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</si>
  <si>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</si>
  <si>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</si>
  <si>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</si>
  <si>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</si>
  <si>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</si>
  <si>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</si>
  <si>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</si>
  <si>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</si>
  <si>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</si>
  <si>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</si>
  <si>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</si>
  <si>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</si>
  <si>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</si>
  <si>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</si>
  <si>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</si>
  <si>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</si>
  <si>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</si>
  <si>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</si>
  <si>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</si>
  <si>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</si>
  <si>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</si>
  <si>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</si>
  <si>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</si>
  <si>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</si>
  <si>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</si>
  <si>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</si>
  <si>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</si>
  <si>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</si>
  <si>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</si>
  <si>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</si>
  <si>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</si>
  <si>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</si>
  <si>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</si>
  <si>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</si>
  <si>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</si>
  <si>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</si>
  <si>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</si>
  <si>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</si>
  <si>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</si>
  <si>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</si>
  <si>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</si>
  <si>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</si>
  <si>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</si>
  <si>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</si>
  <si>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</si>
  <si>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</si>
  <si>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</si>
  <si>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</si>
  <si>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</si>
  <si>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</si>
  <si>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</si>
  <si>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</si>
  <si>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</si>
  <si>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</si>
  <si>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</si>
  <si>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</si>
  <si>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</si>
  <si>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</si>
  <si>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</si>
  <si>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</si>
  <si>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</si>
  <si>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</si>
  <si>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</si>
  <si>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</si>
  <si>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</si>
  <si>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</si>
  <si>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</si>
  <si>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</si>
  <si>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</si>
  <si>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</si>
  <si>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</si>
  <si>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</si>
  <si>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</si>
  <si>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</si>
  <si>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</si>
  <si>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</si>
  <si>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</si>
  <si>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</si>
  <si>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</si>
  <si>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</si>
  <si>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</si>
  <si>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</si>
  <si>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</si>
  <si>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</si>
  <si>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</si>
  <si>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</si>
  <si>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</si>
  <si>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</si>
  <si>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</si>
  <si>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</si>
  <si>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</si>
  <si>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</si>
  <si>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</si>
  <si>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</si>
  <si>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</si>
  <si>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</si>
  <si>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</si>
  <si>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</si>
  <si>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</si>
  <si>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</si>
  <si>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</si>
  <si>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</si>
  <si>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</si>
  <si>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</si>
  <si>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</si>
  <si>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</si>
  <si>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</si>
  <si>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</si>
  <si>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</si>
  <si>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</si>
  <si>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</si>
  <si>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</si>
  <si>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</si>
  <si>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</si>
  <si>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</si>
  <si>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</si>
  <si>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</si>
  <si>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</si>
  <si>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</si>
  <si>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</si>
  <si>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</si>
  <si>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</si>
  <si>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</si>
  <si>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</si>
  <si>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</si>
  <si>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</si>
  <si>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</si>
  <si>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</si>
  <si>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</si>
  <si>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</si>
  <si>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</si>
  <si>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</si>
  <si>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</si>
  <si>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</si>
  <si>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</si>
  <si>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</si>
  <si>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</si>
  <si>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</si>
  <si>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</si>
  <si>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</si>
  <si>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</si>
  <si>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</si>
  <si>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</si>
  <si>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</si>
  <si>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</si>
  <si>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</si>
  <si>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</si>
  <si>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</si>
  <si>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</si>
  <si>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</si>
  <si>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</si>
  <si>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</si>
  <si>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</si>
  <si>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</si>
  <si>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</si>
  <si>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</si>
  <si>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</si>
  <si>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</si>
  <si>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</si>
  <si>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</si>
  <si>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</si>
  <si>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</si>
  <si>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</si>
  <si>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</si>
  <si>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</si>
  <si>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</si>
  <si>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</si>
  <si>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</si>
  <si>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</si>
  <si>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</si>
  <si>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</si>
  <si>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</si>
  <si>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</si>
  <si>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</si>
  <si>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</si>
  <si>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</si>
  <si>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</si>
  <si>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</si>
  <si>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</si>
  <si>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</si>
  <si>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</si>
  <si>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</si>
  <si>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</si>
  <si>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</si>
  <si>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</si>
  <si>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</si>
  <si>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</si>
  <si>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</si>
  <si>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</si>
  <si>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</si>
  <si>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</si>
  <si>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</si>
  <si>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</si>
  <si>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</si>
  <si>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</si>
  <si>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</si>
  <si>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</si>
  <si>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</si>
  <si>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</si>
  <si>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</si>
  <si>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</si>
  <si>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</si>
  <si>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</si>
  <si>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</si>
  <si>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</si>
  <si>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</si>
  <si>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</si>
  <si>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</si>
  <si>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</si>
  <si>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</si>
  <si>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</si>
  <si>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</si>
  <si>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</si>
  <si>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</si>
  <si>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</si>
  <si>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</si>
  <si>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</si>
  <si>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</si>
  <si>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</si>
  <si>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</si>
  <si>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</si>
  <si>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</si>
  <si>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</si>
  <si>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</si>
  <si>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</si>
  <si>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</si>
  <si>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</si>
  <si>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</si>
  <si>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</si>
  <si>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</si>
  <si>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</si>
  <si>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</si>
  <si>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</si>
  <si>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</si>
  <si>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</si>
  <si>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</si>
  <si>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</si>
  <si>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</si>
  <si>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</si>
  <si>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</si>
  <si>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</si>
  <si>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</si>
  <si>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</si>
  <si>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</si>
  <si>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</si>
  <si>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</si>
  <si>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</si>
  <si>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</si>
  <si>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</si>
  <si>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</si>
  <si>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</si>
  <si>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</si>
  <si>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</si>
  <si>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</si>
  <si>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</si>
  <si>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</si>
  <si>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</si>
  <si>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</si>
  <si>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</si>
  <si>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</si>
  <si>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</si>
  <si>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</si>
  <si>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</si>
  <si>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</si>
  <si>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</si>
  <si>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</si>
  <si>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</si>
  <si>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</si>
  <si>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</si>
  <si>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</si>
  <si>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</si>
  <si>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</si>
  <si>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</si>
  <si>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</si>
  <si>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</si>
  <si>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</si>
  <si>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</si>
  <si>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</si>
  <si>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</si>
  <si>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</si>
  <si>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</si>
  <si>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</si>
  <si>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</si>
  <si>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</si>
  <si>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</si>
  <si>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</si>
  <si>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</si>
  <si>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</si>
  <si>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</si>
  <si>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</si>
  <si>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</si>
  <si>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</si>
  <si>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</si>
  <si>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</si>
  <si>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</si>
  <si>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</si>
  <si>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</si>
  <si>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</si>
  <si>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</si>
  <si>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</si>
  <si>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</si>
  <si>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</si>
  <si>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</si>
  <si>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</si>
  <si>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</si>
  <si>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</si>
  <si>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</si>
  <si>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</si>
  <si>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</si>
  <si>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</si>
  <si>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</si>
  <si>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</si>
  <si>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</si>
  <si>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</si>
  <si>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</si>
  <si>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</si>
  <si>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</si>
  <si>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</si>
  <si>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</si>
  <si>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</si>
  <si>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</si>
  <si>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</si>
  <si>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</si>
  <si>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</si>
  <si>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</si>
  <si>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</si>
  <si>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</si>
  <si>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</si>
  <si>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</si>
  <si>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</si>
  <si>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</si>
  <si>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</si>
  <si>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</si>
  <si>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</si>
  <si>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</si>
  <si>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</si>
  <si>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</si>
  <si>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</si>
  <si>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</si>
  <si>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</si>
  <si>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</si>
  <si>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</si>
  <si>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</si>
  <si>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</si>
  <si>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</si>
  <si>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</si>
  <si>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</si>
  <si>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</si>
  <si>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</si>
  <si>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</si>
  <si>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</si>
  <si>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</si>
  <si>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</si>
  <si>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</si>
  <si>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</si>
  <si>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</si>
  <si>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</si>
  <si>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</si>
  <si>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</si>
  <si>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</si>
  <si>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</si>
  <si>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</si>
  <si>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</si>
  <si>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</si>
  <si>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</si>
  <si>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</si>
  <si>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</si>
  <si>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</si>
  <si>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</si>
  <si>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</si>
  <si>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</si>
  <si>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</si>
  <si>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</si>
  <si>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</si>
  <si>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</si>
  <si>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</si>
  <si>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</si>
  <si>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</si>
  <si>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</si>
  <si>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</si>
  <si>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</si>
  <si>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</si>
  <si>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</si>
  <si>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</si>
  <si>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</si>
  <si>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</si>
  <si>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</si>
  <si>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</si>
  <si>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</si>
  <si>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</si>
  <si>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</si>
  <si>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</si>
  <si>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</si>
  <si>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</si>
  <si>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</si>
  <si>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</si>
  <si>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</si>
  <si>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</si>
  <si>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</si>
  <si>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</si>
  <si>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</si>
  <si>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</si>
  <si>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</si>
  <si>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</si>
  <si>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</si>
  <si>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</si>
  <si>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</si>
  <si>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</si>
  <si>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</si>
  <si>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</si>
  <si>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</si>
  <si>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</si>
  <si>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</si>
  <si>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</si>
  <si>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</si>
  <si>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</si>
  <si>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</si>
  <si>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</si>
  <si>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</si>
  <si>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</si>
  <si>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</si>
  <si>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</si>
  <si>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</si>
  <si>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</si>
  <si>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</si>
  <si>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</si>
  <si>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</si>
  <si>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</si>
  <si>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</si>
  <si>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</si>
  <si>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</si>
  <si>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</si>
  <si>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</si>
  <si>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</si>
  <si>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</si>
  <si>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</si>
  <si>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</si>
  <si>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</si>
  <si>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</si>
  <si>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</si>
  <si>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</si>
  <si>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</si>
  <si>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</si>
  <si>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</si>
  <si>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</si>
  <si>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</si>
  <si>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</si>
  <si>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</si>
  <si>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</si>
  <si>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</si>
  <si>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</si>
  <si>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</si>
  <si>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</si>
  <si>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</si>
  <si>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</si>
  <si>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</si>
  <si>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</si>
  <si>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</si>
  <si>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</si>
  <si>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</si>
  <si>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</si>
  <si>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</si>
  <si>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</si>
  <si>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</si>
  <si>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</si>
  <si>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</si>
  <si>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</si>
  <si>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</si>
  <si>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</si>
  <si>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</si>
  <si>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</si>
  <si>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</si>
  <si>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</si>
  <si>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</si>
  <si>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</si>
  <si>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</si>
  <si>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</si>
  <si>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</si>
  <si>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</si>
  <si>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</si>
  <si>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</si>
  <si>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</si>
  <si>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</si>
  <si>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</si>
  <si>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</si>
  <si>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</si>
  <si>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</si>
  <si>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</si>
  <si>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</si>
  <si>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</si>
  <si>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</si>
  <si>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</si>
  <si>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</si>
  <si>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</si>
  <si>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</si>
  <si>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</si>
  <si>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</si>
  <si>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</si>
  <si>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</si>
  <si>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</si>
  <si>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</si>
  <si>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</si>
  <si>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</si>
  <si>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</si>
  <si>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</si>
  <si>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</si>
  <si>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</si>
  <si>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</si>
  <si>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</si>
  <si>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</si>
  <si>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</si>
  <si>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</si>
  <si>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</si>
  <si>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</si>
  <si>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</si>
  <si>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</si>
  <si>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</si>
  <si>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</si>
  <si>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</si>
  <si>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</si>
  <si>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</si>
  <si>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</si>
  <si>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</si>
  <si>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</si>
  <si>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</si>
  <si>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</si>
  <si>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</si>
  <si>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</si>
  <si>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</si>
  <si>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</si>
  <si>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</si>
  <si>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</si>
  <si>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</si>
  <si>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</si>
  <si>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</si>
  <si>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</si>
  <si>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</si>
  <si>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</si>
  <si>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</si>
  <si>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</si>
  <si>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</si>
  <si>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</si>
  <si>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</si>
  <si>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</si>
  <si>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</si>
  <si>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</si>
  <si>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</si>
  <si>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</si>
  <si>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</si>
  <si>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</si>
  <si>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</si>
  <si>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</si>
  <si>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</si>
  <si>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</si>
  <si>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</si>
  <si>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</si>
  <si>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</si>
  <si>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</si>
  <si>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</si>
  <si>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</si>
  <si>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</si>
  <si>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</si>
  <si>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</si>
  <si>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</si>
  <si>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</si>
  <si>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</si>
  <si>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</si>
  <si>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</si>
  <si>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</si>
  <si>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</si>
  <si>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</si>
  <si>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</si>
  <si>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</si>
  <si>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</si>
  <si>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</si>
  <si>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</si>
  <si>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</si>
  <si>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</si>
  <si>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</si>
  <si>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</si>
  <si>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</si>
  <si>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</si>
  <si>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</si>
  <si>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</si>
  <si>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</si>
  <si>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</si>
  <si>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</si>
  <si>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</si>
  <si>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</si>
  <si>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</si>
  <si>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</si>
  <si>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</si>
  <si>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</si>
  <si>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</si>
  <si>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</si>
  <si>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</si>
  <si>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</si>
  <si>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</si>
  <si>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</si>
  <si>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</si>
  <si>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</si>
  <si>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</si>
  <si>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</si>
  <si>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</si>
  <si>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</si>
  <si>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</si>
  <si>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</si>
  <si>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</si>
  <si>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</si>
  <si>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</si>
  <si>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</si>
  <si>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</si>
  <si>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</si>
  <si>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</si>
  <si>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</si>
  <si>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</si>
  <si>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</si>
  <si>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</si>
  <si>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</si>
  <si>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</si>
  <si>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</si>
  <si>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</si>
  <si>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</si>
  <si>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</si>
  <si>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</si>
  <si>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</si>
  <si>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</si>
  <si>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</si>
  <si>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</si>
  <si>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</si>
  <si>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</si>
  <si>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</si>
  <si>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</si>
  <si>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</si>
  <si>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</si>
  <si>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</si>
  <si>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</si>
  <si>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</si>
  <si>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</si>
  <si>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</si>
  <si>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</si>
  <si>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</si>
  <si>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</si>
  <si>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</si>
  <si>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</si>
  <si>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</si>
  <si>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</si>
  <si>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</si>
  <si>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</si>
  <si>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</si>
  <si>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</si>
  <si>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</si>
  <si>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</si>
  <si>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</si>
  <si>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</si>
  <si>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</si>
  <si>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</si>
  <si>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</si>
  <si>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</si>
  <si>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</si>
  <si>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</si>
  <si>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</si>
  <si>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</si>
  <si>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</si>
  <si>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</si>
  <si>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</si>
  <si>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</si>
  <si>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</si>
  <si>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</si>
  <si>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</si>
  <si>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</si>
  <si>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</si>
  <si>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</si>
  <si>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</si>
  <si>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</si>
  <si>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</si>
  <si>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</si>
  <si>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</si>
  <si>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</si>
  <si>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</si>
  <si>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</si>
  <si>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</si>
  <si>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</si>
  <si>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</si>
  <si>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</si>
  <si>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</si>
  <si>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</si>
  <si>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</si>
  <si>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</si>
  <si>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</si>
  <si>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</si>
  <si>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</si>
  <si>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</si>
  <si>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</si>
  <si>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</si>
  <si>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</si>
  <si>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</si>
  <si>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</si>
  <si>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</si>
  <si>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</si>
  <si>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</si>
  <si>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</si>
  <si>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</si>
  <si>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</si>
  <si>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</si>
  <si>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</si>
  <si>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</si>
  <si>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</si>
  <si>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</si>
  <si>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</si>
  <si>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</si>
  <si>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</si>
  <si>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</si>
  <si>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</si>
  <si>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</si>
  <si>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</si>
  <si>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</si>
  <si>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</si>
  <si>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</si>
  <si>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</si>
  <si>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</si>
  <si>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</si>
  <si>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</si>
  <si>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</si>
  <si>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</si>
  <si>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</si>
  <si>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</si>
  <si>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</si>
  <si>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</si>
  <si>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</si>
  <si>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</si>
  <si>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</si>
  <si>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</si>
  <si>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</si>
  <si>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</si>
  <si>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</si>
  <si>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</si>
  <si>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</si>
  <si>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</si>
  <si>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</si>
  <si>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</si>
  <si>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</si>
  <si>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</si>
  <si>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</si>
  <si>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</si>
  <si>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</si>
  <si>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</si>
  <si>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</si>
  <si>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</si>
  <si>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</si>
  <si>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</si>
  <si>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</si>
  <si>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</si>
  <si>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</si>
  <si>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</si>
  <si>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</si>
  <si>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</si>
  <si>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</si>
  <si>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</si>
  <si>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</si>
  <si>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</si>
  <si>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</si>
  <si>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</si>
  <si>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</si>
  <si>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</si>
  <si>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</si>
  <si>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</si>
  <si>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</si>
  <si>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</si>
  <si>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</si>
  <si>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</si>
  <si>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</si>
  <si>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</si>
  <si>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</si>
  <si>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</si>
  <si>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</si>
  <si>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</si>
  <si>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</si>
  <si>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</si>
  <si>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</si>
  <si>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</si>
  <si>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</si>
  <si>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</si>
  <si>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</si>
  <si>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</si>
  <si>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</si>
  <si>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</si>
  <si>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</si>
  <si>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</si>
  <si>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</si>
  <si>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</si>
  <si>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</si>
  <si>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</si>
  <si>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</si>
  <si>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</si>
  <si>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</si>
  <si>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</si>
  <si>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</si>
  <si>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</si>
  <si>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</si>
  <si>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</si>
  <si>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</si>
  <si>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</si>
  <si>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</si>
  <si>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</si>
  <si>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</si>
  <si>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</si>
  <si>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</si>
  <si>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</si>
  <si>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</si>
  <si>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</si>
  <si>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</si>
  <si>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</si>
  <si>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</si>
  <si>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</si>
  <si>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</si>
  <si>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</si>
  <si>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</si>
  <si>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</si>
  <si>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</si>
  <si>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</si>
  <si>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</si>
  <si>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</si>
  <si>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</si>
  <si>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</si>
  <si>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</si>
  <si>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</si>
  <si>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</si>
  <si>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</si>
  <si>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</si>
  <si>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</si>
  <si>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</si>
  <si>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</si>
  <si>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</si>
  <si>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</si>
  <si>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</si>
  <si>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</si>
  <si>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</si>
  <si>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</si>
  <si>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</si>
  <si>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</si>
  <si>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</si>
  <si>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</si>
  <si>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</si>
  <si>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</si>
  <si>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</si>
  <si>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</si>
  <si>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</si>
  <si>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</si>
  <si>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</si>
  <si>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</si>
  <si>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</si>
  <si>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</si>
  <si>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</si>
  <si>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</si>
  <si>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</si>
  <si>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</si>
  <si>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</si>
  <si>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</si>
  <si>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</si>
  <si>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</si>
  <si>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</si>
  <si>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</si>
  <si>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</si>
  <si>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</si>
  <si>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</si>
  <si>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</si>
  <si>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</si>
  <si>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</si>
  <si>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</si>
  <si>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</si>
  <si>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</si>
  <si>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</si>
  <si>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</si>
  <si>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</si>
  <si>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</si>
  <si>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</si>
  <si>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</si>
  <si>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</si>
  <si>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</si>
  <si>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</si>
  <si>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</si>
  <si>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</si>
  <si>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</si>
  <si>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</si>
  <si>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</si>
  <si>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</si>
  <si>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</si>
  <si>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</si>
  <si>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</si>
  <si>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</si>
  <si>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</si>
  <si>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</si>
  <si>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</si>
  <si>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</si>
  <si>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</si>
  <si>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</si>
  <si>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</si>
  <si>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</si>
  <si>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</si>
  <si>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</si>
  <si>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</si>
  <si>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</si>
  <si>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</si>
  <si>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</si>
  <si>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</si>
  <si>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</si>
  <si>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</si>
  <si>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</si>
  <si>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</si>
  <si>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</si>
  <si>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</si>
  <si>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</si>
  <si>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</si>
  <si>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</si>
  <si>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</si>
  <si>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</si>
  <si>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</si>
  <si>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</si>
  <si>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</si>
  <si>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</si>
  <si>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</si>
  <si>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</si>
  <si>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</si>
  <si>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</si>
  <si>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</si>
  <si>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</si>
  <si>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</si>
  <si>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</si>
  <si>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</si>
  <si>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</si>
  <si>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</si>
  <si>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</si>
  <si>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</si>
  <si>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</si>
  <si>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</si>
  <si>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</si>
  <si>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</si>
  <si>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</si>
  <si>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</si>
  <si>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</si>
  <si>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</si>
  <si>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</si>
  <si>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</si>
  <si>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</si>
  <si>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</si>
  <si>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</si>
  <si>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</si>
  <si>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</si>
  <si>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</si>
  <si>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</si>
  <si>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</si>
  <si>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</si>
  <si>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</si>
  <si>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</si>
  <si>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</si>
  <si>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</si>
  <si>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</si>
  <si>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</si>
  <si>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</si>
  <si>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</si>
  <si>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</si>
  <si>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</si>
  <si>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</si>
  <si>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</si>
  <si>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</si>
  <si>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</si>
  <si>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</si>
  <si>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</si>
  <si>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</si>
  <si>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</si>
  <si>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</si>
  <si>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</si>
  <si>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</si>
  <si>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</si>
  <si>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</si>
  <si>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</si>
  <si>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</si>
  <si>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</si>
  <si>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</si>
  <si>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</si>
  <si>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</si>
  <si>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</si>
  <si>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</si>
  <si>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</si>
  <si>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</si>
  <si>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</si>
  <si>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</si>
  <si>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</si>
  <si>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</si>
  <si>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</si>
  <si>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</si>
  <si>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</si>
  <si>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</si>
  <si>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</si>
  <si>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</si>
  <si>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</si>
  <si>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</si>
  <si>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</si>
  <si>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</si>
  <si>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</si>
  <si>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</si>
  <si>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</si>
  <si>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</si>
  <si>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</si>
  <si>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</si>
  <si>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</si>
  <si>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</si>
  <si>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</si>
  <si>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</si>
  <si>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</si>
  <si>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</si>
  <si>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</si>
  <si>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</si>
  <si>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</si>
  <si>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</si>
  <si>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</si>
  <si>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</si>
  <si>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</si>
  <si>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</si>
  <si>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</si>
  <si>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</si>
  <si>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</si>
  <si>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</si>
  <si>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</si>
  <si>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</si>
  <si>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</si>
  <si>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</si>
  <si>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</si>
  <si>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</si>
  <si>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</si>
  <si>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</si>
  <si>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</si>
  <si>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</si>
  <si>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</si>
  <si>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</si>
  <si>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</si>
  <si>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</si>
  <si>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</si>
  <si>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</si>
  <si>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</si>
  <si>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</si>
  <si>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</si>
  <si>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</si>
  <si>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</si>
  <si>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</si>
  <si>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</si>
  <si>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</si>
  <si>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</si>
  <si>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</si>
  <si>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</si>
  <si>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</si>
  <si>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</si>
  <si>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</si>
  <si>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</si>
  <si>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</si>
  <si>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</si>
  <si>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</si>
  <si>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</si>
  <si>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</si>
  <si>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</si>
  <si>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</si>
  <si>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</si>
  <si>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</si>
  <si>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</si>
  <si>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</si>
  <si>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</si>
  <si>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</si>
  <si>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</si>
  <si>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</si>
  <si>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</si>
  <si>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</si>
  <si>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</si>
  <si>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</si>
  <si>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</si>
  <si>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</si>
  <si>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</si>
  <si>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</si>
  <si>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</si>
  <si>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</si>
  <si>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</si>
  <si>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</si>
  <si>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</si>
  <si>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</si>
  <si>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</si>
  <si>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</si>
  <si>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</si>
  <si>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</si>
  <si>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</si>
  <si>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</si>
  <si>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</si>
  <si>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</si>
  <si>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</si>
  <si>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</si>
  <si>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</si>
  <si>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</si>
  <si>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</si>
  <si>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</si>
  <si>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</si>
  <si>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</si>
  <si>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</si>
  <si>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</si>
  <si>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</si>
  <si>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</si>
  <si>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</si>
  <si>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</si>
  <si>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</si>
  <si>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</si>
  <si>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</si>
  <si>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</si>
  <si>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</si>
  <si>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</si>
  <si>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</si>
  <si>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</si>
  <si>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</si>
  <si>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</si>
  <si>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</si>
  <si>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</si>
  <si>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</si>
  <si>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</si>
  <si>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</si>
  <si>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</si>
  <si>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</si>
  <si>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</si>
  <si>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</si>
  <si>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</si>
  <si>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</si>
  <si>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</si>
  <si>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</si>
  <si>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</si>
  <si>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</si>
  <si>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</si>
  <si>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</si>
  <si>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</si>
  <si>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</si>
  <si>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</si>
  <si>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</si>
  <si>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</si>
  <si>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</si>
  <si>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</si>
  <si>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</si>
  <si>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</si>
  <si>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</si>
  <si>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</si>
  <si>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</si>
  <si>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</si>
  <si>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</si>
  <si>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</si>
  <si>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</si>
  <si>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</si>
  <si>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</si>
  <si>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</si>
  <si>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</si>
  <si>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</si>
  <si>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</si>
  <si>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</si>
  <si>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</si>
  <si>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</si>
  <si>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</si>
  <si>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</si>
  <si>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</si>
  <si>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</si>
  <si>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</si>
  <si>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</si>
  <si>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</si>
  <si>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</si>
  <si>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</si>
  <si>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</si>
  <si>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</si>
  <si>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</si>
  <si>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</si>
  <si>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</si>
  <si>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</si>
  <si>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</si>
  <si>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</si>
  <si>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</si>
  <si>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</si>
  <si>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</si>
  <si>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</si>
  <si>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</si>
  <si>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</si>
  <si>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</si>
  <si>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</si>
  <si>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</si>
  <si>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</si>
  <si>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</si>
  <si>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</si>
  <si>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</si>
  <si>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</si>
  <si>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</si>
  <si>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</si>
  <si>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</si>
  <si>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</si>
  <si>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</si>
  <si>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</si>
  <si>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</si>
  <si>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</si>
  <si>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</si>
  <si>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</si>
  <si>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</si>
  <si>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</si>
  <si>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</si>
  <si>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</si>
  <si>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</si>
  <si>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</si>
  <si>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</si>
  <si>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</si>
  <si>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</si>
  <si>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</si>
  <si>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</si>
  <si>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</si>
  <si>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</si>
  <si>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</si>
  <si>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</si>
  <si>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</si>
  <si>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</si>
  <si>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</si>
  <si>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</si>
  <si>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</si>
  <si>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</si>
  <si>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</si>
  <si>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</si>
  <si>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</si>
  <si>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</si>
  <si>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</si>
  <si>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</si>
  <si>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</si>
  <si>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</si>
  <si>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</si>
  <si>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</si>
  <si>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</si>
  <si>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</si>
  <si>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</si>
  <si>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</si>
  <si>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</si>
  <si>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</si>
  <si>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</si>
  <si>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</si>
  <si>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</si>
  <si>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</si>
  <si>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</si>
  <si>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</si>
  <si>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</si>
  <si>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</si>
  <si>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</si>
  <si>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</si>
  <si>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</si>
  <si>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</si>
  <si>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</si>
  <si>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</si>
  <si>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</si>
  <si>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</si>
  <si>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</si>
  <si>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</si>
  <si>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</si>
  <si>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</si>
  <si>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</si>
  <si>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</si>
  <si>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</si>
  <si>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</si>
  <si>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</si>
  <si>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</si>
  <si>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</si>
  <si>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</si>
  <si>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</si>
  <si>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</si>
  <si>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</si>
  <si>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</si>
  <si>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</si>
  <si>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</si>
  <si>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</si>
  <si>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</si>
  <si>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</si>
  <si>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</si>
  <si>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</si>
  <si>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</si>
  <si>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</si>
  <si>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</si>
  <si>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</si>
  <si>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</si>
  <si>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</si>
  <si>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</si>
  <si>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</si>
  <si>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</si>
  <si>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</si>
  <si>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</si>
  <si>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</si>
  <si>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</si>
  <si>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</si>
  <si>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</si>
  <si>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</si>
  <si>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</si>
  <si>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</si>
  <si>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</si>
  <si>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</si>
  <si>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</si>
  <si>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</si>
  <si>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</si>
  <si>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</si>
  <si>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</si>
  <si>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</si>
  <si>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</si>
  <si>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</si>
  <si>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</si>
  <si>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</si>
  <si>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</si>
  <si>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</si>
  <si>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</si>
  <si>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</si>
  <si>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</si>
  <si>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</si>
  <si>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</si>
  <si>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</si>
  <si>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</si>
  <si>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</si>
  <si>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</si>
  <si>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</si>
  <si>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</si>
  <si>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</si>
  <si>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</si>
  <si>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</si>
  <si>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</si>
  <si>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</si>
  <si>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</si>
  <si>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</si>
  <si>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</si>
  <si>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</si>
  <si>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</si>
  <si>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</si>
  <si>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</si>
  <si>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</si>
  <si>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</si>
  <si>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</si>
  <si>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</si>
  <si>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</si>
  <si>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</si>
  <si>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</si>
  <si>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</si>
  <si>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</si>
  <si>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</si>
  <si>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</si>
  <si>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</si>
  <si>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</si>
  <si>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</si>
  <si>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</si>
  <si>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</si>
  <si>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</si>
  <si>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</si>
  <si>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</si>
  <si>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</si>
  <si>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</si>
  <si>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</si>
  <si>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</si>
  <si>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</si>
  <si>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</si>
  <si>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</si>
  <si>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</si>
  <si>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</si>
  <si>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</si>
  <si>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</si>
  <si>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</si>
  <si>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</si>
  <si>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</si>
  <si>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</si>
  <si>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</si>
  <si>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</si>
  <si>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</si>
  <si>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</si>
  <si>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</si>
  <si>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</si>
  <si>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</si>
  <si>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</si>
  <si>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</si>
  <si>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</si>
  <si>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</si>
  <si>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</si>
  <si>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</si>
  <si>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</si>
  <si>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</si>
  <si>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</si>
  <si>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</si>
  <si>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</si>
  <si>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</si>
  <si>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</si>
  <si>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</si>
  <si>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</si>
  <si>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</si>
  <si>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</si>
  <si>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</si>
  <si>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</si>
  <si>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</si>
  <si>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</si>
  <si>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</si>
  <si>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</si>
  <si>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</si>
  <si>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</si>
  <si>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</si>
  <si>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</si>
  <si>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</si>
  <si>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</si>
  <si>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</si>
  <si>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</si>
  <si>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</si>
  <si>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</si>
  <si>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</si>
  <si>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</si>
  <si>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</si>
  <si>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</si>
  <si>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</si>
  <si>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</si>
  <si>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</si>
  <si>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</si>
  <si>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</si>
  <si>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</si>
  <si>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</si>
  <si>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</si>
  <si>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</si>
  <si>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</si>
  <si>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</si>
  <si>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</si>
  <si>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</si>
  <si>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</si>
  <si>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</si>
  <si>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</si>
  <si>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</si>
  <si>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</si>
  <si>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</si>
  <si>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</si>
  <si>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</si>
  <si>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</si>
  <si>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</si>
  <si>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</si>
  <si>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</si>
  <si>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</si>
  <si>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</si>
  <si>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</si>
  <si>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</si>
  <si>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</si>
  <si>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</si>
  <si>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</si>
  <si>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</si>
  <si>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</si>
  <si>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</si>
  <si>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</si>
  <si>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</si>
  <si>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</si>
  <si>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</si>
  <si>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</si>
  <si>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</si>
  <si>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</si>
  <si>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</si>
  <si>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</si>
  <si>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</si>
  <si>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</si>
  <si>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</si>
  <si>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</si>
  <si>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</si>
  <si>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</si>
  <si>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</si>
  <si>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</si>
  <si>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</si>
  <si>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</si>
  <si>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</si>
  <si>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</si>
  <si>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</si>
  <si>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</si>
  <si>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</si>
  <si>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</si>
  <si>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</si>
  <si>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</si>
  <si>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</si>
  <si>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</si>
  <si>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</si>
  <si>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</si>
  <si>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</si>
  <si>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</si>
  <si>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</si>
  <si>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</si>
  <si>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</si>
  <si>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</si>
  <si>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</si>
  <si>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</si>
  <si>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</si>
  <si>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</si>
  <si>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</si>
  <si>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</si>
  <si>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</si>
  <si>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</si>
  <si>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</si>
  <si>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</si>
  <si>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</si>
  <si>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</si>
  <si>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</si>
  <si>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</si>
  <si>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</si>
  <si>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</si>
  <si>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</si>
  <si>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</si>
  <si>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</si>
  <si>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</si>
  <si>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</si>
  <si>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</si>
  <si>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</si>
  <si>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</si>
  <si>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</si>
  <si>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</si>
  <si>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</si>
  <si>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</si>
  <si>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</si>
  <si>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</si>
  <si>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</si>
  <si>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</si>
  <si>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</si>
  <si>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</si>
  <si>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</si>
  <si>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</si>
  <si>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</si>
  <si>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</si>
  <si>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</si>
  <si>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</si>
  <si>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</si>
  <si>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</si>
  <si>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</si>
  <si>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</si>
  <si>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</si>
  <si>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</si>
  <si>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</si>
  <si>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</si>
  <si>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</si>
  <si>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</si>
  <si>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</si>
  <si>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</si>
  <si>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</si>
  <si>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</si>
  <si>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</si>
  <si>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</si>
  <si>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</si>
  <si>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</si>
  <si>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</si>
  <si>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</si>
  <si>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</si>
  <si>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</si>
  <si>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</si>
  <si>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</si>
  <si>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</si>
  <si>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</si>
  <si>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</si>
  <si>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</si>
  <si>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</si>
  <si>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</si>
  <si>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</si>
  <si>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</si>
  <si>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</si>
  <si>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</si>
  <si>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</si>
  <si>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</si>
  <si>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</si>
  <si>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</si>
  <si>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</si>
  <si>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</si>
  <si>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</si>
  <si>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</si>
  <si>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</si>
  <si>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</si>
  <si>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</si>
  <si>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</si>
  <si>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</si>
  <si>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</si>
  <si>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</si>
  <si>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</si>
  <si>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</si>
  <si>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</si>
  <si>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</si>
  <si>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</si>
  <si>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</si>
  <si>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</si>
  <si>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</si>
  <si>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</si>
  <si>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</si>
  <si>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</si>
  <si>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</si>
  <si>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</si>
  <si>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</si>
  <si>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</si>
  <si>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</si>
  <si>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</si>
  <si>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</si>
  <si>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</si>
  <si>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</si>
  <si>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</si>
  <si>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</si>
  <si>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</si>
  <si>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</si>
  <si>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</si>
  <si>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</si>
  <si>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</si>
  <si>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</si>
  <si>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</si>
  <si>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</si>
  <si>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</si>
  <si>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</si>
  <si>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</si>
  <si>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</si>
  <si>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</si>
  <si>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</si>
  <si>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</si>
  <si>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</si>
  <si>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</si>
  <si>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</si>
  <si>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</si>
  <si>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</si>
  <si>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</si>
  <si>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</si>
  <si>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</si>
  <si>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</si>
  <si>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</si>
  <si>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</si>
  <si>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</si>
  <si>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</si>
  <si>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</si>
  <si>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</si>
  <si>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</si>
  <si>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</si>
  <si>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</si>
  <si>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</si>
  <si>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</si>
  <si>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</si>
  <si>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</si>
  <si>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</si>
  <si>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</si>
  <si>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</si>
  <si>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</si>
  <si>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</si>
  <si>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</si>
  <si>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</si>
  <si>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</si>
  <si>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</si>
  <si>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</si>
  <si>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</si>
  <si>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</si>
  <si>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</si>
  <si>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</si>
  <si>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</si>
  <si>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</si>
  <si>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</si>
  <si>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</si>
  <si>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</si>
  <si>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</si>
  <si>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</si>
  <si>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</si>
  <si>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</si>
  <si>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</si>
  <si>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</si>
  <si>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</si>
  <si>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</si>
  <si>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</si>
  <si>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</si>
  <si>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</si>
  <si>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</si>
  <si>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</si>
  <si>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</si>
  <si>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</si>
  <si>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</si>
  <si>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</si>
  <si>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</si>
  <si>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</si>
  <si>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</si>
  <si>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</si>
  <si>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</si>
  <si>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</si>
  <si>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</si>
  <si>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</si>
  <si>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</si>
  <si>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</si>
  <si>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</si>
  <si>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</si>
  <si>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</si>
  <si>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</si>
  <si>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</si>
  <si>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</si>
  <si>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</si>
  <si>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</si>
  <si>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</si>
  <si>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</si>
  <si>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</si>
  <si>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</si>
  <si>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</si>
  <si>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</si>
  <si>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</si>
  <si>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</si>
  <si>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</si>
  <si>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</si>
  <si>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</si>
  <si>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</si>
  <si>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</si>
  <si>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</si>
  <si>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</si>
  <si>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</si>
  <si>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</si>
  <si>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</si>
  <si>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</si>
  <si>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</si>
  <si>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</si>
  <si>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</si>
  <si>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</si>
  <si>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</si>
  <si>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</si>
  <si>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</si>
  <si>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</si>
  <si>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</si>
  <si>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</si>
  <si>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</si>
  <si>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</si>
  <si>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</si>
  <si>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</si>
  <si>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</si>
  <si>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</si>
  <si>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</si>
  <si>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</si>
  <si>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</si>
  <si>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</si>
  <si>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</si>
  <si>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</si>
  <si>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</si>
  <si>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</si>
  <si>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</si>
  <si>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</si>
  <si>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</si>
  <si>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</si>
  <si>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</si>
  <si>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</si>
  <si>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</si>
  <si>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</si>
  <si>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</si>
  <si>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</si>
  <si>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</si>
  <si>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</si>
  <si>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</si>
  <si>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</si>
  <si>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</si>
  <si>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</si>
  <si>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</si>
  <si>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</si>
  <si>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</si>
  <si>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</si>
  <si>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</si>
  <si>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</si>
  <si>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</si>
  <si>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</si>
  <si>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</si>
  <si>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</si>
  <si>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</si>
  <si>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</si>
  <si>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</si>
  <si>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</si>
  <si>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</si>
  <si>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</si>
  <si>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</si>
  <si>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</si>
  <si>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</si>
  <si>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</si>
  <si>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</si>
  <si>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</si>
  <si>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</si>
  <si>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</si>
  <si>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</si>
  <si>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</si>
  <si>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</si>
  <si>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</si>
  <si>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</si>
  <si>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</si>
  <si>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</si>
  <si>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</si>
  <si>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</si>
  <si>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</si>
  <si>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</si>
  <si>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</si>
  <si>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</si>
  <si>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</si>
  <si>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</si>
  <si>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</si>
  <si>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</si>
  <si>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</si>
  <si>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</si>
  <si>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</si>
  <si>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</si>
  <si>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</si>
  <si>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</si>
  <si>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</si>
  <si>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</si>
  <si>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</si>
  <si>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</si>
  <si>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</si>
  <si>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</si>
  <si>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</si>
  <si>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</si>
  <si>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</si>
  <si>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</si>
  <si>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</si>
  <si>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</si>
  <si>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</si>
  <si>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</si>
  <si>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</si>
  <si>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</si>
  <si>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</si>
  <si>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</si>
  <si>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</si>
  <si>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</si>
  <si>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</si>
  <si>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</si>
  <si>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</si>
  <si>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</si>
  <si>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</si>
  <si>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</si>
  <si>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</si>
  <si>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</si>
  <si>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</si>
  <si>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</si>
  <si>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</si>
  <si>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</si>
  <si>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</si>
  <si>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</si>
  <si>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</si>
  <si>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</si>
  <si>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</si>
  <si>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</si>
  <si>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</si>
  <si>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</si>
  <si>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</si>
  <si>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</si>
  <si>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</si>
  <si>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</si>
  <si>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</si>
  <si>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</si>
  <si>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</si>
  <si>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</si>
  <si>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</si>
  <si>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</si>
  <si>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</si>
  <si>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</si>
  <si>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</si>
  <si>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</si>
  <si>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</si>
  <si>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</si>
  <si>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</si>
  <si>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</si>
  <si>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</si>
  <si>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</si>
  <si>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</si>
  <si>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</si>
  <si>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</si>
  <si>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</si>
  <si>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</si>
  <si>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</si>
  <si>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</si>
  <si>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</si>
  <si>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</si>
  <si>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</si>
  <si>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</si>
  <si>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</si>
  <si>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</si>
  <si>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</si>
  <si>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</si>
  <si>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</si>
  <si>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</si>
  <si>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</si>
  <si>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</si>
  <si>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</si>
  <si>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</si>
  <si>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</si>
  <si>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</si>
  <si>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</si>
  <si>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</si>
  <si>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</si>
  <si>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</si>
  <si>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</si>
  <si>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</si>
  <si>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</si>
  <si>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</si>
  <si>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</si>
  <si>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</si>
  <si>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</si>
  <si>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</si>
  <si>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</si>
  <si>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</si>
  <si>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</si>
  <si>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</si>
  <si>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</si>
  <si>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</si>
  <si>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</si>
  <si>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</si>
  <si>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</si>
  <si>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</si>
  <si>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</si>
  <si>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</si>
  <si>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</si>
  <si>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</si>
  <si>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</si>
  <si>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</si>
  <si>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</si>
  <si>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</si>
  <si>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</si>
  <si>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</si>
  <si>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</si>
  <si>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</si>
  <si>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</si>
  <si>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</si>
  <si>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</si>
  <si>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</si>
  <si>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</si>
  <si>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</si>
  <si>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</si>
  <si>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</si>
  <si>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</si>
  <si>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</si>
  <si>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</si>
  <si>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</si>
  <si>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</si>
  <si>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</si>
  <si>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</si>
  <si>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</si>
  <si>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</si>
  <si>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</si>
  <si>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</si>
  <si>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</si>
  <si>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</si>
  <si>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</si>
  <si>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</si>
  <si>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</si>
  <si>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</si>
  <si>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</si>
  <si>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</si>
  <si>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</si>
  <si>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</si>
  <si>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</si>
  <si>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</si>
  <si>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</si>
  <si>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</si>
  <si>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</si>
  <si>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</si>
  <si>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</si>
  <si>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</si>
  <si>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</si>
  <si>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</si>
  <si>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</si>
  <si>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</si>
  <si>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</si>
  <si>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</si>
  <si>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</si>
  <si>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</si>
  <si>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</si>
  <si>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</si>
  <si>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</si>
  <si>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</si>
  <si>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</si>
  <si>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</si>
  <si>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</si>
  <si>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</si>
  <si>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</si>
  <si>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</si>
  <si>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</si>
  <si>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</si>
  <si>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</si>
  <si>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</si>
  <si>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</si>
  <si>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</si>
  <si>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</si>
  <si>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</si>
  <si>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</si>
  <si>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</si>
  <si>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</si>
  <si>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</si>
  <si>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</si>
  <si>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</si>
  <si>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</si>
  <si>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</si>
  <si>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</si>
  <si>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</si>
  <si>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</si>
  <si>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</si>
  <si>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</si>
  <si>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</si>
  <si>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</si>
  <si>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</si>
  <si>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</si>
  <si>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</si>
  <si>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</si>
  <si>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</si>
  <si>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</si>
  <si>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</si>
  <si>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</si>
  <si>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</si>
  <si>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</si>
  <si>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</si>
  <si>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</si>
  <si>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</si>
  <si>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</si>
  <si>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</si>
  <si>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</si>
  <si>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</si>
  <si>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</si>
  <si>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</si>
  <si>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</si>
  <si>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</si>
  <si>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</si>
  <si>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</si>
  <si>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</si>
  <si>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</si>
  <si>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</si>
  <si>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</si>
  <si>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</si>
  <si>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</si>
  <si>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</si>
  <si>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</si>
  <si>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</si>
  <si>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</si>
  <si>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</si>
  <si>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</si>
  <si>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</si>
  <si>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</si>
  <si>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</si>
  <si>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</si>
  <si>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</si>
  <si>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</si>
  <si>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</si>
  <si>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</si>
  <si>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</si>
  <si>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</si>
  <si>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</si>
  <si>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</si>
  <si>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</si>
  <si>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</si>
  <si>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</si>
  <si>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</si>
  <si>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</si>
  <si>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</si>
  <si>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</si>
  <si>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</si>
  <si>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</si>
  <si>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</si>
  <si>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</si>
  <si>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</si>
  <si>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</si>
  <si>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</si>
  <si>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</si>
  <si>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</si>
  <si>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</si>
  <si>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</si>
  <si>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</si>
  <si>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</si>
  <si>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</si>
  <si>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</si>
  <si>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</si>
  <si>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</si>
  <si>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</si>
  <si>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</si>
  <si>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</si>
  <si>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</si>
  <si>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</si>
  <si>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</si>
  <si>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</si>
  <si>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</si>
  <si>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</si>
  <si>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</si>
  <si>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</si>
  <si>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</si>
  <si>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</si>
  <si>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</si>
  <si>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</si>
  <si>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</si>
  <si>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</si>
  <si>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</si>
  <si>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</si>
  <si>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</si>
  <si>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</si>
  <si>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</si>
  <si>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</si>
  <si>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</si>
  <si>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</si>
  <si>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</si>
  <si>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</si>
  <si>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</si>
  <si>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</si>
  <si>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</si>
  <si>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</si>
  <si>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</si>
  <si>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</si>
  <si>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</si>
  <si>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</si>
  <si>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</si>
  <si>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</si>
  <si>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</si>
  <si>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</si>
  <si>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</si>
  <si>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</si>
  <si>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</si>
  <si>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</si>
  <si>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</si>
  <si>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</si>
  <si>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</si>
  <si>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</si>
  <si>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</si>
  <si>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</si>
  <si>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</si>
  <si>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</si>
  <si>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</si>
  <si>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</si>
  <si>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</si>
  <si>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</si>
  <si>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</si>
  <si>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</si>
  <si>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</si>
  <si>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</si>
  <si>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</si>
  <si>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</si>
  <si>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</si>
  <si>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</si>
  <si>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</si>
  <si>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</si>
  <si>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</si>
  <si>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</si>
  <si>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</si>
  <si>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</si>
  <si>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</si>
  <si>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</si>
  <si>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</si>
  <si>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</si>
  <si>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</si>
  <si>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</si>
  <si>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</si>
  <si>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</si>
  <si>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</si>
  <si>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</si>
  <si>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</si>
  <si>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</si>
  <si>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</si>
  <si>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</si>
  <si>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</si>
  <si>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</si>
  <si>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</si>
  <si>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</si>
  <si>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</si>
  <si>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</si>
  <si>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</si>
  <si>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</si>
  <si>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</si>
  <si>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</si>
  <si>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</si>
  <si>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</si>
  <si>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</si>
  <si>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</si>
  <si>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</si>
  <si>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</si>
  <si>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</si>
  <si>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</si>
  <si>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</si>
  <si>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</si>
  <si>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</si>
  <si>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</si>
  <si>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</si>
  <si>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</si>
  <si>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</si>
  <si>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</si>
  <si>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</si>
  <si>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</si>
  <si>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</si>
  <si>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</si>
  <si>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</si>
  <si>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</si>
  <si>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</si>
  <si>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</si>
  <si>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</si>
  <si>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</si>
  <si>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</si>
  <si>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</si>
  <si>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</si>
  <si>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</si>
  <si>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</si>
  <si>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</si>
  <si>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</si>
  <si>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</si>
  <si>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</si>
  <si>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</si>
  <si>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</si>
  <si>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</si>
  <si>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</si>
  <si>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</si>
  <si>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</si>
  <si>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</si>
  <si>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</si>
  <si>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</si>
  <si>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</si>
  <si>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</si>
  <si>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</si>
  <si>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</si>
  <si>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</si>
  <si>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</si>
  <si>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</si>
  <si>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</si>
  <si>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</si>
  <si>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</si>
  <si>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</si>
  <si>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</si>
  <si>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</si>
  <si>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</si>
  <si>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</si>
  <si>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</si>
  <si>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</si>
  <si>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</si>
  <si>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</si>
  <si>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</si>
  <si>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</si>
  <si>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</si>
  <si>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</si>
  <si>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</si>
  <si>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</si>
  <si>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</si>
  <si>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</si>
  <si>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</si>
  <si>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</si>
  <si>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</si>
  <si>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</si>
  <si>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</si>
  <si>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</si>
  <si>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</si>
  <si>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</si>
  <si>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</si>
  <si>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</si>
  <si>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</si>
  <si>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</si>
  <si>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</si>
  <si>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</si>
  <si>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</si>
  <si>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</si>
  <si>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</si>
  <si>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</si>
  <si>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</si>
  <si>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</si>
  <si>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</si>
  <si>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</si>
  <si>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</si>
  <si>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</si>
  <si>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</si>
  <si>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</si>
  <si>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</si>
  <si>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</si>
  <si>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</si>
  <si>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</si>
  <si>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</si>
  <si>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</si>
  <si>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</si>
  <si>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</si>
  <si>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</si>
  <si>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</si>
  <si>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</si>
  <si>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</si>
  <si>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</si>
  <si>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</si>
  <si>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</si>
  <si>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</si>
  <si>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</si>
  <si>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</si>
  <si>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</si>
  <si>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</si>
  <si>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</si>
  <si>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</si>
  <si>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</si>
  <si>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</si>
  <si>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</si>
  <si>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</si>
  <si>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</si>
  <si>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</si>
  <si>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</si>
  <si>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</si>
  <si>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</si>
  <si>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</si>
  <si>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</si>
  <si>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</si>
  <si>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</si>
  <si>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</si>
  <si>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</si>
  <si>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</si>
  <si>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</si>
  <si>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</si>
  <si>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</si>
  <si>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</si>
  <si>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</si>
  <si>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</si>
  <si>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</si>
  <si>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</si>
  <si>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</si>
  <si>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</si>
  <si>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</si>
  <si>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</si>
  <si>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</si>
  <si>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</si>
  <si>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</si>
  <si>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</si>
  <si>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</si>
  <si>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</si>
  <si>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</si>
  <si>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</si>
  <si>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</si>
  <si>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</si>
  <si>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</si>
  <si>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</si>
  <si>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</si>
  <si>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</si>
  <si>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</si>
  <si>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</si>
  <si>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</si>
  <si>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</si>
  <si>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</si>
  <si>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</si>
  <si>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</si>
  <si>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</si>
  <si>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</si>
  <si>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</si>
  <si>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</si>
  <si>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</si>
  <si>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</si>
  <si>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</si>
  <si>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</si>
  <si>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</si>
  <si>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</si>
  <si>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</si>
  <si>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</si>
  <si>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</si>
  <si>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</si>
  <si>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</si>
  <si>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</si>
  <si>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</si>
  <si>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</si>
  <si>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</si>
  <si>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</si>
  <si>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</si>
  <si>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</si>
  <si>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</si>
  <si>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</si>
  <si>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</si>
  <si>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</si>
  <si>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</si>
  <si>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</si>
  <si>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</si>
  <si>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</si>
  <si>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</si>
  <si>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</si>
  <si>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</si>
  <si>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</si>
  <si>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</si>
  <si>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</si>
  <si>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</si>
  <si>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</si>
  <si>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</si>
  <si>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</si>
  <si>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</si>
  <si>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</si>
  <si>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</si>
  <si>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</si>
  <si>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</si>
  <si>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</si>
  <si>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</si>
  <si>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</si>
  <si>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</si>
  <si>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</si>
  <si>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</si>
  <si>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</si>
  <si>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</si>
  <si>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</si>
  <si>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</si>
  <si>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</si>
  <si>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</si>
  <si>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</si>
  <si>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</si>
  <si>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</si>
  <si>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</si>
  <si>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</si>
  <si>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</si>
  <si>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</si>
  <si>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</si>
  <si>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</si>
  <si>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</si>
  <si>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</si>
  <si>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</si>
  <si>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</si>
  <si>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</si>
  <si>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</si>
  <si>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</si>
  <si>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</si>
  <si>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</si>
  <si>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</si>
  <si>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</si>
  <si>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</si>
  <si>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</si>
  <si>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</si>
  <si>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</si>
  <si>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</si>
  <si>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</si>
  <si>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</si>
  <si>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</si>
  <si>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</si>
  <si>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</si>
  <si>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</si>
  <si>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</si>
  <si>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</si>
  <si>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</si>
  <si>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</si>
  <si>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</si>
  <si>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</si>
  <si>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</si>
  <si>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</si>
  <si>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</si>
  <si>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</si>
  <si>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</si>
  <si>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</si>
  <si>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</si>
  <si>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</si>
  <si>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</si>
  <si>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</si>
  <si>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</si>
  <si>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</si>
  <si>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</si>
  <si>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</si>
  <si>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</si>
  <si>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</si>
  <si>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</si>
  <si>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</si>
  <si>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</si>
  <si>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</si>
  <si>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</si>
  <si>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</si>
  <si>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</si>
  <si>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</si>
  <si>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</si>
  <si>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</si>
  <si>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</si>
  <si>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</si>
  <si>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</si>
  <si>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</si>
  <si>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</si>
  <si>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</si>
  <si>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</si>
  <si>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</si>
  <si>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</si>
  <si>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</si>
  <si>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</si>
  <si>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</si>
  <si>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</si>
  <si>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</si>
  <si>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</si>
  <si>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</si>
  <si>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</si>
  <si>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</si>
  <si>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</si>
  <si>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</si>
  <si>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</si>
  <si>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</si>
  <si>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</si>
  <si>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</si>
  <si>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</si>
  <si>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</si>
  <si>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</si>
  <si>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</si>
  <si>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</si>
  <si>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</si>
  <si>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</si>
  <si>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</si>
  <si>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</si>
  <si>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</si>
  <si>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</si>
  <si>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</si>
  <si>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</si>
  <si>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</si>
  <si>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</si>
  <si>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</si>
  <si>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</si>
  <si>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</si>
  <si>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</si>
  <si>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</si>
  <si>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</si>
  <si>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</si>
  <si>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</si>
  <si>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</si>
  <si>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</si>
  <si>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</si>
  <si>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</si>
  <si>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</si>
  <si>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</si>
  <si>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</si>
  <si>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</si>
  <si>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</si>
  <si>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</si>
  <si>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</si>
  <si>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</si>
  <si>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</si>
  <si>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</si>
  <si>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</si>
  <si>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</si>
  <si>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</si>
  <si>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</si>
  <si>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</si>
  <si>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</si>
  <si>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</si>
  <si>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</si>
  <si>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</si>
  <si>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</si>
  <si>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</si>
  <si>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</si>
  <si>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</si>
  <si>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</si>
  <si>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</si>
  <si>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</si>
  <si>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</si>
  <si>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</si>
  <si>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</si>
  <si>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</si>
  <si>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</si>
  <si>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</si>
  <si>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</si>
  <si>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</si>
  <si>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</si>
  <si>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</si>
  <si>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</si>
  <si>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</si>
  <si>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</si>
  <si>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</si>
  <si>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</si>
  <si>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</si>
  <si>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</si>
  <si>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</si>
  <si>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</si>
  <si>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</si>
  <si>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</si>
  <si>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</si>
  <si>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</si>
  <si>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</si>
  <si>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</si>
  <si>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</si>
  <si>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</si>
  <si>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</si>
  <si>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</si>
  <si>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</si>
  <si>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</si>
  <si>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</si>
  <si>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</si>
  <si>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</si>
  <si>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</si>
  <si>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</si>
  <si>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</si>
  <si>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</si>
  <si>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</si>
  <si>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</si>
  <si>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</si>
  <si>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</si>
  <si>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</si>
  <si>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</si>
  <si>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</si>
  <si>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</si>
  <si>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</si>
  <si>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</si>
  <si>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</si>
  <si>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</si>
  <si>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</si>
  <si>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</si>
  <si>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</si>
  <si>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</si>
  <si>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</si>
  <si>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</si>
  <si>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</si>
  <si>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</si>
  <si>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</si>
  <si>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</si>
  <si>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</si>
  <si>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</si>
  <si>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</si>
  <si>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</si>
  <si>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</si>
  <si>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</si>
  <si>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</si>
  <si>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</si>
  <si>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</si>
  <si>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</si>
  <si>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</si>
  <si>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</si>
  <si>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</si>
  <si>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</si>
  <si>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</si>
  <si>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</si>
  <si>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</si>
  <si>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</si>
  <si>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</si>
  <si>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</si>
  <si>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</si>
  <si>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</si>
  <si>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</si>
  <si>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</si>
  <si>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</si>
  <si>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</si>
  <si>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</si>
  <si>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</si>
  <si>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</si>
  <si>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</si>
  <si>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</si>
  <si>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</si>
  <si>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</si>
  <si>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</si>
  <si>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</si>
  <si>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</si>
  <si>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</si>
  <si>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</si>
  <si>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</si>
  <si>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</si>
  <si>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</si>
  <si>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</si>
  <si>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</si>
  <si>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</si>
  <si>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</si>
  <si>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</si>
  <si>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</si>
  <si>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</si>
  <si>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</si>
  <si>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</si>
  <si>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</si>
  <si>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</si>
  <si>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</si>
  <si>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</si>
  <si>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</si>
  <si>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</si>
  <si>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</si>
  <si>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</si>
  <si>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</si>
  <si>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</si>
  <si>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</si>
  <si>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</si>
  <si>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</si>
  <si>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</si>
  <si>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</si>
  <si>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</si>
  <si>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</si>
  <si>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</si>
  <si>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</si>
  <si>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</si>
  <si>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</si>
  <si>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</si>
  <si>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</si>
  <si>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</si>
  <si>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</si>
  <si>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</si>
  <si>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</si>
  <si>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</si>
  <si>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</si>
  <si>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</si>
  <si>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</si>
  <si>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</si>
  <si>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</si>
  <si>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</si>
  <si>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</si>
  <si>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</si>
  <si>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</si>
  <si>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</si>
  <si>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</si>
  <si>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</si>
  <si>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</si>
  <si>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</si>
  <si>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</si>
  <si>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</si>
  <si>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</si>
  <si>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</si>
  <si>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</si>
  <si>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</si>
  <si>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</si>
  <si>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</si>
  <si>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</si>
  <si>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</si>
  <si>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</si>
  <si>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</si>
  <si>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</si>
  <si>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</si>
  <si>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</si>
  <si>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</si>
  <si>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</si>
  <si>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</si>
  <si>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</si>
  <si>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</si>
  <si>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</si>
  <si>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</si>
  <si>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</si>
  <si>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</si>
  <si>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</si>
  <si>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</si>
  <si>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</si>
  <si>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</si>
  <si>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</si>
  <si>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</si>
  <si>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</si>
  <si>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</si>
  <si>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</si>
  <si>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</si>
  <si>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</si>
  <si>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</si>
  <si>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</si>
  <si>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</si>
  <si>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</si>
  <si>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</si>
  <si>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</si>
  <si>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</si>
  <si>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</si>
  <si>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</si>
  <si>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</si>
  <si>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</si>
  <si>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</si>
  <si>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</si>
  <si>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</si>
  <si>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</si>
  <si>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</si>
  <si>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</si>
  <si>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</si>
  <si>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</si>
  <si>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</si>
  <si>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</si>
  <si>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</si>
  <si>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</si>
  <si>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</si>
  <si>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</si>
  <si>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</si>
  <si>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</si>
  <si>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</si>
  <si>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</si>
  <si>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</si>
  <si>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</si>
  <si>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</si>
  <si>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</si>
  <si>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</si>
  <si>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</si>
  <si>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</si>
  <si>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</si>
  <si>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</si>
  <si>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</si>
  <si>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</si>
  <si>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</si>
  <si>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</si>
  <si>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</si>
  <si>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</si>
  <si>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</si>
  <si>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</si>
  <si>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</si>
  <si>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</si>
  <si>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</si>
  <si>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</si>
  <si>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</si>
  <si>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</si>
  <si>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</si>
  <si>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</si>
  <si>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</si>
  <si>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</si>
  <si>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</si>
  <si>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</si>
  <si>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</si>
  <si>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</si>
  <si>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</si>
  <si>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</si>
  <si>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</si>
  <si>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</si>
  <si>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</si>
  <si>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</si>
  <si>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</si>
  <si>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</si>
  <si>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</si>
  <si>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</si>
  <si>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</si>
  <si>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</si>
  <si>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</si>
  <si>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</si>
  <si>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</si>
  <si>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</si>
  <si>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</si>
  <si>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</si>
  <si>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</si>
  <si>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</si>
  <si>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</si>
  <si>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</si>
  <si>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</si>
  <si>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</si>
  <si>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</si>
  <si>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</si>
  <si>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</si>
  <si>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</si>
  <si>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</si>
  <si>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</si>
  <si>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</si>
  <si>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</si>
  <si>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</si>
  <si>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</si>
  <si>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</si>
  <si>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</si>
  <si>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</si>
  <si>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</si>
  <si>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</si>
  <si>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</si>
  <si>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</si>
  <si>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</si>
  <si>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</si>
  <si>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</si>
  <si>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</si>
  <si>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</si>
  <si>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</si>
  <si>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</si>
  <si>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</si>
  <si>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</si>
  <si>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</si>
  <si>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</si>
  <si>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</si>
  <si>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</si>
  <si>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</si>
  <si>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</si>
  <si>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</si>
  <si>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</si>
  <si>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</si>
  <si>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</si>
  <si>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</si>
  <si>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</si>
  <si>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</si>
  <si>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</si>
  <si>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</si>
  <si>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</si>
  <si>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</si>
  <si>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</si>
  <si>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</si>
  <si>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</si>
  <si>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</si>
  <si>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</si>
  <si>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</si>
  <si>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</si>
  <si>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</si>
  <si>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</si>
  <si>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</si>
  <si>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</si>
  <si>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</si>
  <si>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</si>
  <si>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</si>
  <si>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</si>
  <si>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</si>
  <si>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</si>
  <si>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</si>
  <si>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</si>
  <si>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</si>
  <si>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</si>
  <si>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</si>
  <si>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</si>
  <si>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</si>
  <si>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</si>
  <si>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</si>
  <si>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</si>
  <si>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</si>
  <si>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</si>
  <si>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</si>
  <si>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</si>
  <si>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</si>
  <si>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</si>
  <si>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</si>
  <si>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</si>
  <si>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</si>
  <si>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</si>
  <si>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</si>
  <si>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</si>
  <si>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</si>
  <si>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</si>
  <si>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</si>
  <si>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</si>
  <si>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</si>
  <si>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</si>
  <si>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</si>
  <si>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</si>
  <si>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</si>
  <si>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</si>
  <si>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</si>
  <si>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</si>
  <si>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</si>
  <si>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</si>
  <si>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</si>
  <si>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</si>
  <si>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</si>
  <si>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</si>
  <si>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</si>
  <si>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</si>
  <si>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</si>
  <si>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</si>
  <si>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</si>
  <si>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</si>
  <si>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</si>
  <si>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</si>
  <si>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</si>
  <si>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</si>
  <si>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</si>
  <si>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</si>
  <si>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</si>
  <si>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</si>
  <si>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</si>
  <si>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</si>
  <si>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</si>
  <si>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</si>
  <si>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</si>
  <si>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</si>
  <si>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</si>
  <si>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</si>
  <si>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</si>
  <si>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</si>
  <si>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</si>
  <si>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</si>
  <si>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</si>
  <si>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</si>
  <si>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</si>
  <si>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</si>
  <si>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</si>
  <si>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</si>
  <si>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</si>
  <si>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</si>
  <si>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</si>
  <si>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</si>
  <si>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</si>
  <si>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</si>
  <si>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</si>
  <si>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</si>
  <si>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</si>
  <si>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</si>
  <si>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</si>
  <si>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</si>
  <si>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</si>
  <si>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</si>
  <si>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</si>
  <si>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</si>
  <si>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</si>
  <si>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</si>
  <si>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</si>
  <si>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</si>
  <si>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</si>
  <si>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</si>
  <si>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</si>
  <si>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</si>
  <si>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</si>
  <si>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</si>
  <si>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</si>
  <si>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</si>
  <si>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</si>
  <si>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</si>
  <si>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</si>
  <si>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</si>
  <si>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</si>
  <si>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</si>
  <si>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</si>
  <si>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</si>
  <si>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</si>
  <si>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</si>
  <si>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</si>
  <si>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</si>
  <si>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</si>
  <si>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</si>
  <si>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</si>
  <si>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</si>
  <si>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</si>
  <si>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</si>
  <si>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</si>
  <si>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</si>
  <si>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</si>
  <si>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</si>
  <si>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</si>
  <si>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</si>
  <si>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</si>
  <si>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</si>
  <si>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</si>
  <si>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</si>
  <si>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</si>
  <si>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</si>
  <si>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</si>
  <si>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</si>
  <si>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</si>
  <si>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</si>
  <si>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</si>
  <si>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</si>
  <si>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</si>
  <si>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</si>
  <si>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</si>
  <si>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</si>
  <si>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</si>
  <si>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</si>
  <si>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</si>
  <si>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</si>
  <si>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</si>
  <si>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</si>
  <si>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</si>
  <si>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</si>
  <si>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</si>
  <si>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</si>
  <si>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</si>
  <si>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</si>
  <si>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</si>
  <si>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</si>
  <si>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</si>
  <si>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</si>
  <si>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</si>
  <si>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</si>
  <si>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</si>
  <si>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</si>
  <si>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</si>
  <si>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</si>
  <si>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</si>
  <si>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</si>
  <si>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</si>
  <si>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</si>
  <si>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</si>
  <si>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</si>
  <si>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</si>
  <si>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</si>
  <si>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</si>
  <si>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</si>
  <si>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</si>
  <si>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</si>
  <si>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</si>
  <si>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</si>
  <si>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</si>
  <si>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</si>
  <si>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</si>
  <si>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</si>
  <si>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</si>
  <si>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</si>
  <si>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</si>
  <si>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</si>
  <si>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</si>
  <si>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</si>
  <si>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</si>
  <si>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</si>
  <si>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</si>
  <si>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</si>
  <si>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</si>
  <si>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</si>
  <si>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</si>
  <si>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</si>
  <si>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</si>
  <si>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</si>
  <si>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</si>
  <si>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</si>
  <si>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</si>
  <si>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</si>
  <si>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</si>
  <si>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</si>
  <si>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</si>
  <si>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</si>
  <si>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</si>
  <si>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</si>
  <si>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</si>
  <si>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</si>
  <si>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</si>
  <si>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</si>
  <si>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</si>
  <si>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</si>
  <si>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</si>
  <si>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</si>
  <si>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</si>
  <si>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</si>
  <si>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</si>
  <si>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</si>
  <si>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</si>
  <si>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</si>
  <si>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</si>
  <si>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</si>
  <si>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</si>
  <si>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</si>
  <si>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</si>
  <si>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</si>
  <si>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</si>
  <si>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</si>
  <si>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</si>
  <si>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</si>
  <si>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</si>
  <si>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</si>
  <si>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</si>
  <si>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</si>
  <si>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</si>
  <si>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</si>
  <si>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</si>
  <si>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</si>
  <si>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</si>
  <si>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</si>
  <si>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</si>
  <si>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</si>
  <si>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</si>
  <si>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</si>
  <si>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</si>
  <si>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</si>
  <si>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</si>
  <si>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</si>
  <si>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</si>
  <si>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</si>
  <si>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</si>
  <si>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</si>
  <si>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</si>
  <si>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</si>
  <si>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</si>
  <si>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</si>
  <si>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</si>
  <si>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</si>
  <si>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</si>
  <si>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</si>
  <si>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</si>
  <si>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</si>
  <si>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</si>
  <si>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</si>
  <si>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</si>
  <si>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</si>
  <si>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</si>
  <si>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</si>
  <si>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</si>
  <si>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</si>
  <si>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</si>
  <si>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</si>
  <si>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</si>
  <si>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</si>
  <si>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</si>
  <si>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</si>
  <si>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</si>
  <si>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</si>
  <si>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</si>
  <si>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</si>
  <si>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</si>
  <si>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</si>
  <si>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</si>
  <si>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</si>
  <si>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</si>
  <si>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</si>
  <si>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</si>
  <si>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</si>
  <si>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</si>
  <si>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</si>
  <si>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</si>
  <si>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</si>
  <si>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</si>
  <si>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</si>
  <si>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</si>
  <si>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</si>
  <si>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</si>
  <si>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</si>
  <si>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</si>
  <si>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</si>
  <si>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</si>
  <si>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</si>
  <si>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</si>
  <si>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</si>
  <si>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</si>
  <si>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</si>
  <si>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</si>
  <si>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</si>
  <si>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</si>
  <si>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</si>
  <si>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</si>
  <si>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</si>
  <si>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</si>
  <si>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</si>
  <si>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</si>
  <si>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</si>
  <si>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</si>
  <si>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</si>
  <si>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</si>
  <si>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</si>
  <si>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</si>
  <si>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</si>
  <si>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</si>
  <si>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</si>
  <si>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</si>
  <si>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</si>
  <si>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</si>
  <si>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</si>
  <si>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</si>
  <si>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</si>
  <si>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</si>
  <si>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</si>
  <si>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</si>
  <si>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</si>
  <si>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</si>
  <si>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</si>
  <si>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</si>
  <si>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</si>
  <si>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</si>
  <si>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</si>
  <si>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</si>
  <si>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</si>
  <si>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</si>
  <si>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</si>
  <si>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</si>
  <si>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</si>
  <si>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</si>
  <si>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</si>
  <si>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</si>
  <si>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</si>
  <si>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</si>
  <si>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</si>
  <si>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</si>
  <si>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</si>
  <si>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</si>
  <si>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</si>
  <si>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</si>
  <si>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</si>
  <si>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</si>
  <si>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</si>
  <si>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</si>
  <si>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</si>
  <si>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</si>
  <si>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</si>
  <si>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</si>
  <si>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</si>
  <si>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</si>
  <si>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</si>
  <si>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</si>
  <si>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</si>
  <si>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</si>
  <si>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</si>
  <si>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</si>
  <si>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</si>
  <si>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</si>
  <si>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</si>
  <si>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</si>
  <si>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</si>
  <si>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</si>
  <si>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</si>
  <si>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</si>
  <si>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</si>
  <si>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</si>
  <si>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</si>
  <si>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</si>
  <si>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</si>
  <si>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</si>
  <si>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</si>
  <si>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</si>
  <si>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</si>
  <si>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</si>
  <si>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</si>
  <si>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</si>
  <si>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</si>
  <si>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</si>
  <si>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</si>
  <si>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</si>
  <si>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</si>
  <si>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</si>
  <si>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</si>
  <si>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</si>
  <si>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</si>
  <si>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</si>
  <si>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</si>
  <si>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</si>
  <si>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</si>
  <si>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</si>
  <si>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</si>
  <si>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</si>
  <si>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</si>
  <si>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</si>
  <si>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</si>
  <si>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</si>
  <si>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</si>
  <si>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</si>
  <si>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</si>
  <si>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</si>
  <si>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</si>
  <si>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</si>
  <si>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</si>
  <si>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</si>
  <si>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</si>
  <si>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</si>
  <si>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</si>
  <si>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</si>
  <si>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</si>
  <si>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</si>
  <si>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</si>
  <si>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</si>
  <si>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</si>
  <si>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</si>
  <si>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</si>
  <si>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</si>
  <si>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</si>
  <si>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</si>
  <si>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</si>
  <si>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</si>
  <si>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</si>
  <si>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</si>
  <si>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</si>
  <si>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</si>
  <si>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</si>
  <si>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</si>
  <si>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</si>
  <si>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</si>
  <si>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</si>
  <si>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</si>
  <si>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</si>
  <si>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</si>
  <si>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</si>
  <si>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</si>
  <si>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</si>
  <si>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</si>
  <si>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</si>
  <si>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</si>
  <si>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</si>
  <si>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</si>
  <si>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</si>
  <si>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</si>
  <si>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</si>
  <si>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</si>
  <si>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</si>
  <si>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</si>
  <si>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</si>
  <si>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</si>
  <si>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</si>
  <si>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</si>
  <si>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</si>
  <si>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</si>
  <si>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</si>
  <si>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</si>
  <si>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</si>
  <si>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</si>
  <si>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</si>
  <si>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</si>
  <si>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</si>
  <si>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</si>
  <si>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</si>
  <si>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</si>
  <si>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</si>
  <si>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</si>
  <si>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</si>
  <si>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</si>
  <si>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</si>
  <si>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</si>
  <si>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</si>
  <si>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</si>
  <si>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</si>
  <si>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</si>
  <si>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</si>
  <si>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</si>
  <si>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</si>
  <si>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</si>
  <si>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</si>
  <si>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</si>
  <si>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</si>
  <si>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</si>
  <si>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</si>
  <si>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</si>
  <si>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</si>
  <si>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</si>
  <si>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</si>
  <si>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</si>
  <si>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</si>
  <si>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</si>
  <si>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</si>
  <si>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</si>
  <si>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</si>
  <si>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</si>
  <si>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</si>
  <si>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</si>
  <si>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</si>
  <si>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</si>
  <si>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</si>
  <si>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</si>
  <si>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</si>
  <si>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</si>
  <si>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</si>
  <si>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</si>
  <si>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</si>
  <si>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</si>
  <si>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</si>
  <si>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</si>
  <si>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</si>
  <si>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</si>
  <si>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</si>
  <si>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</si>
  <si>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</si>
  <si>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</si>
  <si>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</si>
  <si>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</si>
  <si>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</si>
  <si>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</si>
  <si>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</si>
  <si>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</si>
  <si>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</si>
  <si>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</si>
  <si>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</si>
  <si>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</si>
  <si>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</si>
  <si>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</si>
  <si>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</si>
  <si>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</si>
  <si>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</si>
  <si>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</si>
  <si>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</si>
  <si>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</si>
  <si>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</si>
  <si>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</si>
  <si>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</si>
  <si>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</si>
  <si>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</si>
  <si>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</si>
  <si>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</si>
  <si>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</si>
  <si>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</si>
  <si>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</si>
  <si>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</si>
  <si>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</si>
  <si>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</si>
  <si>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</si>
  <si>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</si>
  <si>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</si>
  <si>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</si>
  <si>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</si>
  <si>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</si>
  <si>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</si>
  <si>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</si>
  <si>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</si>
  <si>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</si>
  <si>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</si>
  <si>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</si>
  <si>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</si>
  <si>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</si>
  <si>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</si>
  <si>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</si>
  <si>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</si>
  <si>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</si>
  <si>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</si>
  <si>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</si>
  <si>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</si>
  <si>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</si>
  <si>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</si>
  <si>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</si>
  <si>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</si>
  <si>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</si>
  <si>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</si>
  <si>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</si>
  <si>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</si>
  <si>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</si>
  <si>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</si>
  <si>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</si>
  <si>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</si>
  <si>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</si>
  <si>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</si>
  <si>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</si>
  <si>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</si>
  <si>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</si>
  <si>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</si>
  <si>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</si>
  <si>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</si>
  <si>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</si>
  <si>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</si>
  <si>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</si>
  <si>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</si>
  <si>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</si>
  <si>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</si>
  <si>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</si>
  <si>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</si>
  <si>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</si>
  <si>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</si>
  <si>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</si>
  <si>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</si>
  <si>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</si>
  <si>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</si>
  <si>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</si>
  <si>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</si>
  <si>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</si>
  <si>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</si>
  <si>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</si>
  <si>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</si>
  <si>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</si>
  <si>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</si>
  <si>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</si>
  <si>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</si>
  <si>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</si>
  <si>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</si>
  <si>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</si>
  <si>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</si>
  <si>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</si>
  <si>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</si>
  <si>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</si>
  <si>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</si>
  <si>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</si>
  <si>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</si>
  <si>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</si>
  <si>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</si>
  <si>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</si>
  <si>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</si>
  <si>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</si>
  <si>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</si>
  <si>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</si>
  <si>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</si>
  <si>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</si>
  <si>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</si>
  <si>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</si>
  <si>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</si>
  <si>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</si>
  <si>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</si>
  <si>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</si>
  <si>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</si>
  <si>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</si>
  <si>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</si>
  <si>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</si>
  <si>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</si>
  <si>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</si>
  <si>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</si>
  <si>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</si>
  <si>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</si>
  <si>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</si>
  <si>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</si>
  <si>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</si>
  <si>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</si>
  <si>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</si>
  <si>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</si>
  <si>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</si>
  <si>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</si>
  <si>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</si>
  <si>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</si>
  <si>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</si>
  <si>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</si>
  <si>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</si>
  <si>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</si>
  <si>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</si>
  <si>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</si>
  <si>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</si>
  <si>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</si>
  <si>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</si>
  <si>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</si>
  <si>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</si>
  <si>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</si>
  <si>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</si>
  <si>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</si>
  <si>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</si>
  <si>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</si>
  <si>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</si>
  <si>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</si>
  <si>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</si>
  <si>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</si>
  <si>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</si>
  <si>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</si>
  <si>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</si>
  <si>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</si>
  <si>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</si>
  <si>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</si>
  <si>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</si>
  <si>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</si>
  <si>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</si>
  <si>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</si>
  <si>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</si>
  <si>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</si>
  <si>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</si>
  <si>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</si>
  <si>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</si>
  <si>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</si>
  <si>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</si>
  <si>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</si>
  <si>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</si>
  <si>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</si>
  <si>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</si>
  <si>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</si>
  <si>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</si>
  <si>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</si>
  <si>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</si>
  <si>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</si>
  <si>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</si>
  <si>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</si>
  <si>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</si>
  <si>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</si>
  <si>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</si>
  <si>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</si>
  <si>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</si>
  <si>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</si>
  <si>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</si>
  <si>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</si>
  <si>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</si>
  <si>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</si>
  <si>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</si>
  <si>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</si>
  <si>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</si>
  <si>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</si>
  <si>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</si>
  <si>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</si>
  <si>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</si>
  <si>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</si>
  <si>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</si>
  <si>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</si>
  <si>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</si>
  <si>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</si>
  <si>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</si>
  <si>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</si>
  <si>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</si>
  <si>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</si>
  <si>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</si>
  <si>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</si>
  <si>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</si>
  <si>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</si>
  <si>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</si>
  <si>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</si>
  <si>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</si>
  <si>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</si>
  <si>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</si>
  <si>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</si>
  <si>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</si>
  <si>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</si>
  <si>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</si>
  <si>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</si>
  <si>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</si>
  <si>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</si>
  <si>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</si>
  <si>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</si>
  <si>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</si>
  <si>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</si>
  <si>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</si>
  <si>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</si>
  <si>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</si>
  <si>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</si>
  <si>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</si>
  <si>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</si>
  <si>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</si>
  <si>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</si>
  <si>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</si>
  <si>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</si>
  <si>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</si>
  <si>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</si>
  <si>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</si>
  <si>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</si>
  <si>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</si>
  <si>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</si>
  <si>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</si>
  <si>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</si>
  <si>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</si>
  <si>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</si>
  <si>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</si>
  <si>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</si>
  <si>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</si>
  <si>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</si>
  <si>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</si>
  <si>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</si>
  <si>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</si>
  <si>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</si>
  <si>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</si>
  <si>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</si>
  <si>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</si>
  <si>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</si>
  <si>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</si>
  <si>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</si>
  <si>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</si>
  <si>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</si>
  <si>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</si>
  <si>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</si>
  <si>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</si>
  <si>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</si>
  <si>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</si>
  <si>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</si>
  <si>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</si>
  <si>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</si>
  <si>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</si>
  <si>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</si>
  <si>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</si>
  <si>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</si>
  <si>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</si>
  <si>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</si>
  <si>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</si>
  <si>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</si>
  <si>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</si>
  <si>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</si>
  <si>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</si>
  <si>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</si>
  <si>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</si>
  <si>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</si>
  <si>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</si>
  <si>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</si>
  <si>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</si>
  <si>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</si>
  <si>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</si>
  <si>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</si>
  <si>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</si>
  <si>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</si>
  <si>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</si>
  <si>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</si>
  <si>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</si>
  <si>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</si>
  <si>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</si>
  <si>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</si>
  <si>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</si>
  <si>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</si>
  <si>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</si>
  <si>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</si>
  <si>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</si>
  <si>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</si>
  <si>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</si>
  <si>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</si>
  <si>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</si>
  <si>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</si>
  <si>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</si>
  <si>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</si>
  <si>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</si>
  <si>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</si>
  <si>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</si>
  <si>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</si>
  <si>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</si>
  <si>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</si>
  <si>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</si>
  <si>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</si>
  <si>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</si>
  <si>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</si>
  <si>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</si>
  <si>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</si>
  <si>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</si>
  <si>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</si>
  <si>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</si>
  <si>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</si>
  <si>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</si>
  <si>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</si>
  <si>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</si>
  <si>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</si>
  <si>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</si>
  <si>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</si>
  <si>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</si>
  <si>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</si>
  <si>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</si>
  <si>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</si>
  <si>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</si>
  <si>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</si>
  <si>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</si>
  <si>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</si>
  <si>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</si>
  <si>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</si>
  <si>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</si>
  <si>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</si>
  <si>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</si>
  <si>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</si>
  <si>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</si>
  <si>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</si>
  <si>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</si>
  <si>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</si>
  <si>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</si>
  <si>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</si>
  <si>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</si>
  <si>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</si>
  <si>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</si>
  <si>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</si>
  <si>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</si>
  <si>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</si>
  <si>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</si>
  <si>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</si>
  <si>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</si>
  <si>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</si>
  <si>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</si>
  <si>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</si>
  <si>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</si>
  <si>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</si>
  <si>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</si>
  <si>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</si>
  <si>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</si>
  <si>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</si>
  <si>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</si>
  <si>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</si>
  <si>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</si>
  <si>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</si>
  <si>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</si>
  <si>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</si>
  <si>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</si>
  <si>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</si>
  <si>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</si>
  <si>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</si>
  <si>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</si>
  <si>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</si>
  <si>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</si>
  <si>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</si>
  <si>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</si>
  <si>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</si>
  <si>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</si>
  <si>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</si>
  <si>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</si>
  <si>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</si>
  <si>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</si>
  <si>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</si>
  <si>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</si>
  <si>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</si>
  <si>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</si>
  <si>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</si>
  <si>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</si>
  <si>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</si>
  <si>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</si>
  <si>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</si>
  <si>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</si>
  <si>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</si>
  <si>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</si>
  <si>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</si>
  <si>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</si>
  <si>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</si>
  <si>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</si>
  <si>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</si>
  <si>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</si>
  <si>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</si>
  <si>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</si>
  <si>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</si>
  <si>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</si>
  <si>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</si>
  <si>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</si>
  <si>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</si>
  <si>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</si>
  <si>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</si>
  <si>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</si>
  <si>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</si>
  <si>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</si>
  <si>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</si>
  <si>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</si>
  <si>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</si>
  <si>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</si>
  <si>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</si>
  <si>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</si>
  <si>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</si>
  <si>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</si>
  <si>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</si>
  <si>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</si>
  <si>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</si>
  <si>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</si>
  <si>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</si>
  <si>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</si>
  <si>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</si>
  <si>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</si>
  <si>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</si>
  <si>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</si>
  <si>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</si>
  <si>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</si>
  <si>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</si>
  <si>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</si>
  <si>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</si>
  <si>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</si>
  <si>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</si>
  <si>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</si>
  <si>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</si>
  <si>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</si>
  <si>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</si>
  <si>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</si>
  <si>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</si>
  <si>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</si>
  <si>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</si>
  <si>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</si>
  <si>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</si>
  <si>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</si>
  <si>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</si>
  <si>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</si>
  <si>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</si>
  <si>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</si>
  <si>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</si>
  <si>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</si>
  <si>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</si>
  <si>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</si>
  <si>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</si>
  <si>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</si>
  <si>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</si>
  <si>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</si>
  <si>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</si>
  <si>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</si>
  <si>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</si>
  <si>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</si>
  <si>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</si>
  <si>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</si>
  <si>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</si>
  <si>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</si>
  <si>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</si>
  <si>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</si>
  <si>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</si>
  <si>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</si>
  <si>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</si>
  <si>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</si>
  <si>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</si>
  <si>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</si>
  <si>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</si>
  <si>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</si>
  <si>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</si>
  <si>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</si>
  <si>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</si>
  <si>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</si>
  <si>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</si>
  <si>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</si>
  <si>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</si>
  <si>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</si>
  <si>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</si>
  <si>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</si>
  <si>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</si>
  <si>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</si>
  <si>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</si>
  <si>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</si>
  <si>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</si>
  <si>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</si>
  <si>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</si>
  <si>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</si>
  <si>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</si>
  <si>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</si>
  <si>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</si>
  <si>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</si>
  <si>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</si>
  <si>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</si>
  <si>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</si>
  <si>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</si>
  <si>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</si>
  <si>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</si>
  <si>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</si>
  <si>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</si>
  <si>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</si>
  <si>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</si>
  <si>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</si>
  <si>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</si>
  <si>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</si>
  <si>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</si>
  <si>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</si>
  <si>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</si>
  <si>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</si>
  <si>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</si>
  <si>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</si>
  <si>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</si>
  <si>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</si>
  <si>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</si>
  <si>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</si>
  <si>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</si>
  <si>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</si>
  <si>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</si>
  <si>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</si>
  <si>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</si>
  <si>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</si>
  <si>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</si>
  <si>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</si>
  <si>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</si>
  <si>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</si>
  <si>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</si>
  <si>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</si>
  <si>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</si>
  <si>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</si>
  <si>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</si>
  <si>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</si>
  <si>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</si>
  <si>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</si>
  <si>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</si>
  <si>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</si>
  <si>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</si>
  <si>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</si>
  <si>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</si>
  <si>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</si>
  <si>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</si>
  <si>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</si>
  <si>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</si>
  <si>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</si>
  <si>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</si>
  <si>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</si>
  <si>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</si>
  <si>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</si>
  <si>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</si>
  <si>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</si>
  <si>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</si>
  <si>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</si>
  <si>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</si>
  <si>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</si>
  <si>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</si>
  <si>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</si>
  <si>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</si>
  <si>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</si>
  <si>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</si>
  <si>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</si>
  <si>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</si>
  <si>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</si>
  <si>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</si>
  <si>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</si>
  <si>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</si>
  <si>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</si>
  <si>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</si>
  <si>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</si>
  <si>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</si>
  <si>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</si>
  <si>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</si>
  <si>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</si>
  <si>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</si>
  <si>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</si>
  <si>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</si>
  <si>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</si>
  <si>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</si>
  <si>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</si>
  <si>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</si>
  <si>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</si>
  <si>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</si>
  <si>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</si>
  <si>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</si>
  <si>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</si>
  <si>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</si>
  <si>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</si>
  <si>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</si>
  <si>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</si>
  <si>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</si>
  <si>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</si>
  <si>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</si>
  <si>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</si>
  <si>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</si>
  <si>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</si>
  <si>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</si>
  <si>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</si>
  <si>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</si>
  <si>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</si>
  <si>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</si>
  <si>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</si>
  <si>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</si>
  <si>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</si>
  <si>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</si>
  <si>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</si>
  <si>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</si>
  <si>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</si>
  <si>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</si>
  <si>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</si>
  <si>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</si>
  <si>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</si>
  <si>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</si>
  <si>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</si>
  <si>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</si>
  <si>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</si>
  <si>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</si>
  <si>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</si>
  <si>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</si>
  <si>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</si>
  <si>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</si>
  <si>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</si>
  <si>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</si>
  <si>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</si>
  <si>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</si>
  <si>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</si>
  <si>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</si>
  <si>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</si>
  <si>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</si>
  <si>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</si>
  <si>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</si>
  <si>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</si>
  <si>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</si>
  <si>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</si>
  <si>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</si>
  <si>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</si>
  <si>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</si>
  <si>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</si>
  <si>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</si>
  <si>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</si>
  <si>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</si>
  <si>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</si>
  <si>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</si>
  <si>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</si>
  <si>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</si>
  <si>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</si>
  <si>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</si>
  <si>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</si>
  <si>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</si>
  <si>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</si>
  <si>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</si>
  <si>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</si>
  <si>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</si>
  <si>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</si>
  <si>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</si>
  <si>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</si>
  <si>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</si>
  <si>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</si>
  <si>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</si>
  <si>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</si>
  <si>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</si>
  <si>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</si>
  <si>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</si>
  <si>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</si>
  <si>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</si>
  <si>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</si>
  <si>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</si>
  <si>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</si>
  <si>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</si>
  <si>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</si>
  <si>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</si>
  <si>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</si>
  <si>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</si>
  <si>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</si>
  <si>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</si>
  <si>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</si>
  <si>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</si>
  <si>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</si>
  <si>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</si>
  <si>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</si>
  <si>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</si>
  <si>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</si>
  <si>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</si>
  <si>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</si>
  <si>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</si>
  <si>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</si>
  <si>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</si>
  <si>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</si>
  <si>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</si>
  <si>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</si>
  <si>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</si>
  <si>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</si>
  <si>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</si>
  <si>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</si>
  <si>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</si>
  <si>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</si>
  <si>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</si>
  <si>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</si>
  <si>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</si>
  <si>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</si>
  <si>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</si>
  <si>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</si>
  <si>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</si>
  <si>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</si>
  <si>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</si>
  <si>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</si>
  <si>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</si>
  <si>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</si>
  <si>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</si>
  <si>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</si>
  <si>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</si>
  <si>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</si>
  <si>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</si>
  <si>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</si>
  <si>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</si>
  <si>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</si>
  <si>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</si>
  <si>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</si>
  <si>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</si>
  <si>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</si>
  <si>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</si>
  <si>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</si>
  <si>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</si>
  <si>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</si>
  <si>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</si>
  <si>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</si>
  <si>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</si>
  <si>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</si>
  <si>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</si>
  <si>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</si>
  <si>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</si>
  <si>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</si>
  <si>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</si>
  <si>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</si>
  <si>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</si>
  <si>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</si>
  <si>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</si>
  <si>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</si>
  <si>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</si>
  <si>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</si>
  <si>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</si>
  <si>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</si>
  <si>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</si>
  <si>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</si>
  <si>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</si>
  <si>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</si>
  <si>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</si>
  <si>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</si>
  <si>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</si>
  <si>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</si>
  <si>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</si>
  <si>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</si>
  <si>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</si>
  <si>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</si>
  <si>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</si>
  <si>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</si>
  <si>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</si>
  <si>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</si>
  <si>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</si>
  <si>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</si>
  <si>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</si>
  <si>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</si>
  <si>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</si>
  <si>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</si>
  <si>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</si>
  <si>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</si>
  <si>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</si>
  <si>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</si>
  <si>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</si>
  <si>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</si>
  <si>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</si>
  <si>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</si>
  <si>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</si>
  <si>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</si>
  <si>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</si>
  <si>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</si>
  <si>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</si>
  <si>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</si>
  <si>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</si>
  <si>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</si>
  <si>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</si>
  <si>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</si>
  <si>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</si>
  <si>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</si>
  <si>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</si>
  <si>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</si>
  <si>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</si>
  <si>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</si>
  <si>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</si>
  <si>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</si>
  <si>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</si>
  <si>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</si>
  <si>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</si>
  <si>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</si>
  <si>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</si>
  <si>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</si>
  <si>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</si>
  <si>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</si>
  <si>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</si>
  <si>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</si>
  <si>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</si>
  <si>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</si>
  <si>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</si>
  <si>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</si>
  <si>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</si>
  <si>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</si>
  <si>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</si>
  <si>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</si>
  <si>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</si>
  <si>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</si>
  <si>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</si>
  <si>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</si>
  <si>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</si>
  <si>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</si>
  <si>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</si>
  <si>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</si>
  <si>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</si>
  <si>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</si>
  <si>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</si>
  <si>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</si>
  <si>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</si>
  <si>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</si>
  <si>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</si>
  <si>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</si>
  <si>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</si>
  <si>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</si>
  <si>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</si>
  <si>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</si>
  <si>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</si>
  <si>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</si>
  <si>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</si>
  <si>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</si>
  <si>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</si>
  <si>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</si>
  <si>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</si>
  <si>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</si>
  <si>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</si>
  <si>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</si>
  <si>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</si>
  <si>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</si>
  <si>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</si>
  <si>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</si>
  <si>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</si>
  <si>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</si>
  <si>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</si>
  <si>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</si>
  <si>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</si>
  <si>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</si>
  <si>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</si>
  <si>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</si>
  <si>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</si>
  <si>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</si>
  <si>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</si>
  <si>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</si>
  <si>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</si>
  <si>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</si>
  <si>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</si>
  <si>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</si>
  <si>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</si>
  <si>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</si>
  <si>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</si>
  <si>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</si>
  <si>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</si>
  <si>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</si>
  <si>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</si>
  <si>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</si>
  <si>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</si>
  <si>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</si>
  <si>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</si>
  <si>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</si>
  <si>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</si>
  <si>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</si>
  <si>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</si>
  <si>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</si>
  <si>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</si>
  <si>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</si>
  <si>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</si>
  <si>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</si>
  <si>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</si>
  <si>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</si>
  <si>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</si>
  <si>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</si>
  <si>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</si>
  <si>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</si>
  <si>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</si>
  <si>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</si>
  <si>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</si>
  <si>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</si>
  <si>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</si>
  <si>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</si>
  <si>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</si>
  <si>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</si>
  <si>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</si>
  <si>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</si>
  <si>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</si>
  <si>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</si>
  <si>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</si>
  <si>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</si>
  <si>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</si>
  <si>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</si>
  <si>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</si>
  <si>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</si>
  <si>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</si>
  <si>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</si>
  <si>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</si>
  <si>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</si>
  <si>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</si>
  <si>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</si>
  <si>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</si>
  <si>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</si>
  <si>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</si>
  <si>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</si>
  <si>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</si>
  <si>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</si>
  <si>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</si>
  <si>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</si>
  <si>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</si>
  <si>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</si>
  <si>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</si>
  <si>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</si>
  <si>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</si>
  <si>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</si>
  <si>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</si>
  <si>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</si>
  <si>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</si>
  <si>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</si>
  <si>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</si>
  <si>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</si>
  <si>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</si>
  <si>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</si>
  <si>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</si>
  <si>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</si>
  <si>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</si>
  <si>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</si>
  <si>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</si>
  <si>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</si>
  <si>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</si>
  <si>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</si>
  <si>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</si>
  <si>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</si>
  <si>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</si>
  <si>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</si>
  <si>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</si>
  <si>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</si>
  <si>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</si>
  <si>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</si>
  <si>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</si>
  <si>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</si>
  <si>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</si>
  <si>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</si>
  <si>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</si>
  <si>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</si>
  <si>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</si>
  <si>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</si>
  <si>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</si>
  <si>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</si>
  <si>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</si>
  <si>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</si>
  <si>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</si>
  <si>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</si>
  <si>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</si>
  <si>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</si>
  <si>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</si>
  <si>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</si>
  <si>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</si>
  <si>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</si>
  <si>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</si>
  <si>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</si>
  <si>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</si>
  <si>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</si>
  <si>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</si>
  <si>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</si>
  <si>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</si>
  <si>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</si>
  <si>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</si>
  <si>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</si>
  <si>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</si>
  <si>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</si>
  <si>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</si>
  <si>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</si>
  <si>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</si>
  <si>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</si>
  <si>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</si>
  <si>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</si>
  <si>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</si>
  <si>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</si>
  <si>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</si>
  <si>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</si>
  <si>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</si>
  <si>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</si>
  <si>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</si>
  <si>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</si>
  <si>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</si>
  <si>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</si>
  <si>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</si>
  <si>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</si>
  <si>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</si>
  <si>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</si>
  <si>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</si>
  <si>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</si>
  <si>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</si>
  <si>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</si>
  <si>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</si>
  <si>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</si>
  <si>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</si>
  <si>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</si>
  <si>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</si>
  <si>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</si>
  <si>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</si>
  <si>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</si>
  <si>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</si>
  <si>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</si>
  <si>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</si>
  <si>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</si>
  <si>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</si>
  <si>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</si>
  <si>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</si>
  <si>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</si>
  <si>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</si>
  <si>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</si>
  <si>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</si>
  <si>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</si>
  <si>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</si>
  <si>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</si>
  <si>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</si>
  <si>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</si>
  <si>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</si>
  <si>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</si>
  <si>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</si>
  <si>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</si>
  <si>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</si>
  <si>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</si>
  <si>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</si>
  <si>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</si>
  <si>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</si>
  <si>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</si>
  <si>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</si>
  <si>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</si>
  <si>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</si>
  <si>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</si>
  <si>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</si>
  <si>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</si>
  <si>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</si>
  <si>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</si>
  <si>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</si>
  <si>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</si>
  <si>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</si>
  <si>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</si>
  <si>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</si>
  <si>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</si>
  <si>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</si>
  <si>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</si>
  <si>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</si>
  <si>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</si>
  <si>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</si>
  <si>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</si>
  <si>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</si>
  <si>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</si>
  <si>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</si>
  <si>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</si>
  <si>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</si>
  <si>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</si>
  <si>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</si>
  <si>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</si>
  <si>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</si>
  <si>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</si>
  <si>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</si>
  <si>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</si>
  <si>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</si>
  <si>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</si>
  <si>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</si>
  <si>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</si>
  <si>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</si>
  <si>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</si>
  <si>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</si>
  <si>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</si>
  <si>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</si>
  <si>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</si>
  <si>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</si>
  <si>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</si>
  <si>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</si>
  <si>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</si>
  <si>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</si>
  <si>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</si>
  <si>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</si>
  <si>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</si>
  <si>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</si>
  <si>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</si>
  <si>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</si>
  <si>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</si>
  <si>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</si>
  <si>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</si>
  <si>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</si>
  <si>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</si>
  <si>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</si>
  <si>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</si>
  <si>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</si>
  <si>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</si>
  <si>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</si>
  <si>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</si>
  <si>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</si>
  <si>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</si>
  <si>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</si>
  <si>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</si>
  <si>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</si>
  <si>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</si>
  <si>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</si>
  <si>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</si>
  <si>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</si>
  <si>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</si>
  <si>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</si>
  <si>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</si>
  <si>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</si>
  <si>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</si>
  <si>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</si>
  <si>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</si>
  <si>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</si>
  <si>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</si>
  <si>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</si>
  <si>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</si>
  <si>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</si>
  <si>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</si>
  <si>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</si>
  <si>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</si>
  <si>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</si>
  <si>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</si>
  <si>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</si>
  <si>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</si>
  <si>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</si>
  <si>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</si>
  <si>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</si>
  <si>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</si>
  <si>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</si>
  <si>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</si>
  <si>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</si>
  <si>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</si>
  <si>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</si>
  <si>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</si>
  <si>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</si>
  <si>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</si>
  <si>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</si>
  <si>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</si>
  <si>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</si>
  <si>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</si>
  <si>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</si>
  <si>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</si>
  <si>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</si>
  <si>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</si>
  <si>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</si>
  <si>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</si>
  <si>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</si>
  <si>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</si>
  <si>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</si>
  <si>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</si>
  <si>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</si>
  <si>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</si>
  <si>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</si>
  <si>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</si>
  <si>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</si>
  <si>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</si>
  <si>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</si>
  <si>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</si>
  <si>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</si>
  <si>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</si>
  <si>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</si>
  <si>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</si>
  <si>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</si>
  <si>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</si>
  <si>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</si>
  <si>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</si>
  <si>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</si>
  <si>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</si>
  <si>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</si>
  <si>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</si>
  <si>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</si>
  <si>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</si>
  <si>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</si>
  <si>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</si>
  <si>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</si>
  <si>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</si>
  <si>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</si>
  <si>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</si>
  <si>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</si>
  <si>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</si>
  <si>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</si>
  <si>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</si>
  <si>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</si>
  <si>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</si>
  <si>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</si>
  <si>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</si>
  <si>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</si>
  <si>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</si>
  <si>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</si>
  <si>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</si>
  <si>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</si>
  <si>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</si>
  <si>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</si>
  <si>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</si>
  <si>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</si>
  <si>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</si>
  <si>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</si>
  <si>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</si>
  <si>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</si>
  <si>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</si>
  <si>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</si>
  <si>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</si>
  <si>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</si>
  <si>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</si>
  <si>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</si>
  <si>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</si>
  <si>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</si>
  <si>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</si>
  <si>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</si>
  <si>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</si>
  <si>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</si>
  <si>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</si>
  <si>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</si>
  <si>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</si>
  <si>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</si>
  <si>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</si>
  <si>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</si>
  <si>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</si>
  <si>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</si>
  <si>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</si>
  <si>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</si>
  <si>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</si>
  <si>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</si>
  <si>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</si>
  <si>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</si>
  <si>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</si>
  <si>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</si>
  <si>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</si>
  <si>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</si>
  <si>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</si>
  <si>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</si>
  <si>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</si>
  <si>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</si>
  <si>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</si>
  <si>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</si>
  <si>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</si>
  <si>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</si>
  <si>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</si>
  <si>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</si>
  <si>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</si>
  <si>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</si>
  <si>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</si>
  <si>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</si>
  <si>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</si>
  <si>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</si>
  <si>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</si>
  <si>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</si>
  <si>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</si>
  <si>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</si>
  <si>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</si>
  <si>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</si>
  <si>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</si>
  <si>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</si>
  <si>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</si>
  <si>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</si>
  <si>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</si>
  <si>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</si>
  <si>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</si>
  <si>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</si>
  <si>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</si>
  <si>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</si>
  <si>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</si>
  <si>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</si>
  <si>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</si>
  <si>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</si>
  <si>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</si>
  <si>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</si>
  <si>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</si>
  <si>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</si>
  <si>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</si>
  <si>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</si>
  <si>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</si>
  <si>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</si>
  <si>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</si>
  <si>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</si>
  <si>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</si>
  <si>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</si>
  <si>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</si>
  <si>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</si>
  <si>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</si>
  <si>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</si>
  <si>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</si>
  <si>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</si>
  <si>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</si>
  <si>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</si>
  <si>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</si>
  <si>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</si>
  <si>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</si>
  <si>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</si>
  <si>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</si>
  <si>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</si>
  <si>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</si>
  <si>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</si>
  <si>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</si>
  <si>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</si>
  <si>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</si>
  <si>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</si>
  <si>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</si>
  <si>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</si>
  <si>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</si>
  <si>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</si>
  <si>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</si>
  <si>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</si>
  <si>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</si>
  <si>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</si>
  <si>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</si>
  <si>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</si>
  <si>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</si>
  <si>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</si>
  <si>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</si>
  <si>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</si>
  <si>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</si>
  <si>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</si>
  <si>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</si>
  <si>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</si>
  <si>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</si>
  <si>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</si>
  <si>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</si>
  <si>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</si>
  <si>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</si>
  <si>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</si>
  <si>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</si>
  <si>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</si>
  <si>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</si>
  <si>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</si>
  <si>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</si>
  <si>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</si>
  <si>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</si>
  <si>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</si>
  <si>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</si>
  <si>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</si>
  <si>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</si>
  <si>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</si>
  <si>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</si>
  <si>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</si>
  <si>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</si>
  <si>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</si>
  <si>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</si>
  <si>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</si>
  <si>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</si>
  <si>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</si>
  <si>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</si>
  <si>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</si>
  <si>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</si>
  <si>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</si>
  <si>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</si>
  <si>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</si>
  <si>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</si>
  <si>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</si>
  <si>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</si>
  <si>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</si>
  <si>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</si>
  <si>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</si>
  <si>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</si>
  <si>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</si>
  <si>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</si>
  <si>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</si>
  <si>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</si>
  <si>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</si>
  <si>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</si>
  <si>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</si>
  <si>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</si>
  <si>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</si>
  <si>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</si>
  <si>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</si>
  <si>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</si>
  <si>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</si>
  <si>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</si>
  <si>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</si>
  <si>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</si>
  <si>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</si>
  <si>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</si>
  <si>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</si>
  <si>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</si>
  <si>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</si>
  <si>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</si>
  <si>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</si>
  <si>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</si>
  <si>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</si>
  <si>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</si>
  <si>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</si>
  <si>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</si>
  <si>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</si>
  <si>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</si>
  <si>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</si>
  <si>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</si>
  <si>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</si>
  <si>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</si>
  <si>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</si>
  <si>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</si>
  <si>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</si>
  <si>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</si>
  <si>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</si>
  <si>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</si>
  <si>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</si>
  <si>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</si>
  <si>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</si>
  <si>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</si>
  <si>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</si>
  <si>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</si>
  <si>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</si>
  <si>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</si>
  <si>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</si>
  <si>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</si>
  <si>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</si>
  <si>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</si>
  <si>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</si>
  <si>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</si>
  <si>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</si>
  <si>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</si>
  <si>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</si>
  <si>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</si>
  <si>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</si>
  <si>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</si>
  <si>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</si>
  <si>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</si>
  <si>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</si>
  <si>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</si>
  <si>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</si>
  <si>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</si>
  <si>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</si>
  <si>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</si>
  <si>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</si>
  <si>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</si>
  <si>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</si>
  <si>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</si>
  <si>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</si>
  <si>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</si>
  <si>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</si>
  <si>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</si>
  <si>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</si>
  <si>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</si>
  <si>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</si>
  <si>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</si>
  <si>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</si>
  <si>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</si>
  <si>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</si>
  <si>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</si>
  <si>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</si>
  <si>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</si>
  <si>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</si>
  <si>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</si>
  <si>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</si>
  <si>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</si>
  <si>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</si>
  <si>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</si>
  <si>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</si>
  <si>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</si>
  <si>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</si>
  <si>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</si>
  <si>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</si>
  <si>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</si>
  <si>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</si>
  <si>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</si>
  <si>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</si>
  <si>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</si>
  <si>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</si>
  <si>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</si>
  <si>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</si>
  <si>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</si>
  <si>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</si>
  <si>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</si>
  <si>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</si>
  <si>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</si>
  <si>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</si>
  <si>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</si>
  <si>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</si>
  <si>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</si>
  <si>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</si>
  <si>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</si>
  <si>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</si>
  <si>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</si>
  <si>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</si>
  <si>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</si>
  <si>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</si>
  <si>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</si>
  <si>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</si>
  <si>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</si>
  <si>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</si>
  <si>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</si>
  <si>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</si>
  <si>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</si>
  <si>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</si>
  <si>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</si>
  <si>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</si>
  <si>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</si>
  <si>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</si>
  <si>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</si>
  <si>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</si>
  <si>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</si>
  <si>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</si>
  <si>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</si>
  <si>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</si>
  <si>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</si>
  <si>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</si>
  <si>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</si>
  <si>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</si>
  <si>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</si>
  <si>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</si>
  <si>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</si>
  <si>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</si>
  <si>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</si>
  <si>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</si>
  <si>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</si>
  <si>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</si>
  <si>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</si>
  <si>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</si>
  <si>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</si>
  <si>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</si>
  <si>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</si>
  <si>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</si>
  <si>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</si>
  <si>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</si>
  <si>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</si>
  <si>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</si>
  <si>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</si>
  <si>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</si>
  <si>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</si>
  <si>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</si>
  <si>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</si>
  <si>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</si>
  <si>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</si>
  <si>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</si>
  <si>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</si>
  <si>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</si>
  <si>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</si>
  <si>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</si>
  <si>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</si>
  <si>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</si>
  <si>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</si>
  <si>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</si>
  <si>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</si>
  <si>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</si>
  <si>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</si>
  <si>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</si>
  <si>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</si>
  <si>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</si>
  <si>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</si>
  <si>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</si>
  <si>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</si>
  <si>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</si>
  <si>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</si>
  <si>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</si>
  <si>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</si>
  <si>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</si>
  <si>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</si>
  <si>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</si>
  <si>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</si>
  <si>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</si>
  <si>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</si>
  <si>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</si>
  <si>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</si>
  <si>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</si>
  <si>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</si>
  <si>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</si>
  <si>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</si>
  <si>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</si>
  <si>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</si>
  <si>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</si>
  <si>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</si>
  <si>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</si>
  <si>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</si>
  <si>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</si>
  <si>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</si>
  <si>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</si>
  <si>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</si>
  <si>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</si>
  <si>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</si>
  <si>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</si>
  <si>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</si>
  <si>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</si>
  <si>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</si>
  <si>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</si>
  <si>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</si>
  <si>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</si>
  <si>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</si>
  <si>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</si>
  <si>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</si>
  <si>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</si>
  <si>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</si>
  <si>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</si>
  <si>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</si>
  <si>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</si>
  <si>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</si>
  <si>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</si>
  <si>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</si>
  <si>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</si>
  <si>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</si>
  <si>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</si>
  <si>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</si>
  <si>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</si>
  <si>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</si>
  <si>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</si>
  <si>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</si>
  <si>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</si>
  <si>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</si>
  <si>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</si>
  <si>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</si>
  <si>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</si>
  <si>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</si>
  <si>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</si>
  <si>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</si>
  <si>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</si>
  <si>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</si>
  <si>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</si>
  <si>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</si>
  <si>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</si>
  <si>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</si>
  <si>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</si>
  <si>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</si>
  <si>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</si>
  <si>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</si>
  <si>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</si>
  <si>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</si>
  <si>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</si>
  <si>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</si>
  <si>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</si>
  <si>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</si>
  <si>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</si>
  <si>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</si>
  <si>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</si>
  <si>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</si>
  <si>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</si>
  <si>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</si>
  <si>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</si>
  <si>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</si>
  <si>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</si>
  <si>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</si>
  <si>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</si>
  <si>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</si>
  <si>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</si>
  <si>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</si>
  <si>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</si>
  <si>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</si>
  <si>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</si>
  <si>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</si>
  <si>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</si>
  <si>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</si>
  <si>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</si>
  <si>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</si>
  <si>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</si>
  <si>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</si>
  <si>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</si>
  <si>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</si>
  <si>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</si>
  <si>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</si>
  <si>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</si>
  <si>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</si>
  <si>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</si>
  <si>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</si>
  <si>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</si>
  <si>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</si>
  <si>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</si>
  <si>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</si>
  <si>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</si>
  <si>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</si>
  <si>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</si>
  <si>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</si>
  <si>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</si>
  <si>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</si>
  <si>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</si>
  <si>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</si>
  <si>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</si>
  <si>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</si>
  <si>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</si>
  <si>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</si>
  <si>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</si>
  <si>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</si>
  <si>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</si>
  <si>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</si>
  <si>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</si>
  <si>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</si>
  <si>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</si>
  <si>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</si>
  <si>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</si>
  <si>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</si>
  <si>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</si>
  <si>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</si>
  <si>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</si>
  <si>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</si>
  <si>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</si>
  <si>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</si>
  <si>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</si>
  <si>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</si>
  <si>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</si>
  <si>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</si>
  <si>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</si>
  <si>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</si>
  <si>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</si>
  <si>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</si>
  <si>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</si>
  <si>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</si>
  <si>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</si>
  <si>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</si>
  <si>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</si>
  <si>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</si>
  <si>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</si>
  <si>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</si>
  <si>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</si>
  <si>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</si>
  <si>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</si>
  <si>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</si>
  <si>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</si>
  <si>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</si>
  <si>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</si>
  <si>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</si>
  <si>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</si>
  <si>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</si>
  <si>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</si>
  <si>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</si>
  <si>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</si>
  <si>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</si>
  <si>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</si>
  <si>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</si>
  <si>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</si>
  <si>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</si>
  <si>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</si>
  <si>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</si>
  <si>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</si>
  <si>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</si>
  <si>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</si>
  <si>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</si>
  <si>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</si>
  <si>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</si>
  <si>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</si>
  <si>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</si>
  <si>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</si>
  <si>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</si>
  <si>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</si>
  <si>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</si>
  <si>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</si>
  <si>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</si>
  <si>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</si>
  <si>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</si>
  <si>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</si>
  <si>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</si>
  <si>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</si>
  <si>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</si>
  <si>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</si>
  <si>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</si>
  <si>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</si>
  <si>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</si>
  <si>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</si>
  <si>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</si>
  <si>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</si>
  <si>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</si>
  <si>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</si>
  <si>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</si>
  <si>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</si>
  <si>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</si>
  <si>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</si>
  <si>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</si>
  <si>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</si>
  <si>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</si>
  <si>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</si>
  <si>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</si>
  <si>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</si>
  <si>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</si>
  <si>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</si>
  <si>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</si>
  <si>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</si>
  <si>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</si>
  <si>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</si>
  <si>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</si>
  <si>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</si>
  <si>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</si>
  <si>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</si>
  <si>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</si>
  <si>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</si>
  <si>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</si>
  <si>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</si>
  <si>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</si>
  <si>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</si>
  <si>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</si>
  <si>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</si>
  <si>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</si>
  <si>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</si>
  <si>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</si>
  <si>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</si>
  <si>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</si>
  <si>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</si>
  <si>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</si>
  <si>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</si>
  <si>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</si>
  <si>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</si>
  <si>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</si>
  <si>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</si>
  <si>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</si>
  <si>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</si>
  <si>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</si>
  <si>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</si>
  <si>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</si>
  <si>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</si>
  <si>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</si>
  <si>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</si>
  <si>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</si>
  <si>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</si>
  <si>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</si>
  <si>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</si>
  <si>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</si>
  <si>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</si>
  <si>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</si>
  <si>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</si>
  <si>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</si>
  <si>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</si>
  <si>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</si>
  <si>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</si>
  <si>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</si>
  <si>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</si>
  <si>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</si>
  <si>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</si>
  <si>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</si>
  <si>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</si>
  <si>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</si>
  <si>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</si>
  <si>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</si>
  <si>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</si>
  <si>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</si>
  <si>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</si>
  <si>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</si>
  <si>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</si>
  <si>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</si>
  <si>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</si>
  <si>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</si>
  <si>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</si>
  <si>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</si>
  <si>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</si>
  <si>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</si>
  <si>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</si>
  <si>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</si>
  <si>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</si>
  <si>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</si>
  <si>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</si>
  <si>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</si>
  <si>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</si>
  <si>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</si>
  <si>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</si>
  <si>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</si>
  <si>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</si>
  <si>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</si>
  <si>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</si>
  <si>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</si>
  <si>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</si>
  <si>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</si>
  <si>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</si>
  <si>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</si>
  <si>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</si>
  <si>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</si>
  <si>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</si>
  <si>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</si>
  <si>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</si>
  <si>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</si>
  <si>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</si>
  <si>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</si>
  <si>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</si>
  <si>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</si>
  <si>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</si>
  <si>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</si>
  <si>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</si>
  <si>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</si>
  <si>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</si>
  <si>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</si>
  <si>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</si>
  <si>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</si>
  <si>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</si>
  <si>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</si>
  <si>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</si>
  <si>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</si>
  <si>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</si>
  <si>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</si>
  <si>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</si>
  <si>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</si>
  <si>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</si>
  <si>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</si>
  <si>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</si>
  <si>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</si>
  <si>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</si>
  <si>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</si>
  <si>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</si>
  <si>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</si>
  <si>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</si>
  <si>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</si>
  <si>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</si>
  <si>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</si>
  <si>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</si>
  <si>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</si>
  <si>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</si>
  <si>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</si>
  <si>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</si>
  <si>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</si>
  <si>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</si>
  <si>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</si>
  <si>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</si>
  <si>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</si>
  <si>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</si>
  <si>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</si>
  <si>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</si>
  <si>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</si>
  <si>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</si>
  <si>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</si>
  <si>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</si>
  <si>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</si>
  <si>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</si>
  <si>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</si>
  <si>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</si>
  <si>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</si>
  <si>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</si>
  <si>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</si>
  <si>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</si>
  <si>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</si>
  <si>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</si>
  <si>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</si>
  <si>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</si>
  <si>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</si>
  <si>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</si>
  <si>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</si>
  <si>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</si>
  <si>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</si>
  <si>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</si>
  <si>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</si>
  <si>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</si>
  <si>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</si>
  <si>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</si>
  <si>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</si>
  <si>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</si>
  <si>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</si>
  <si>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</si>
  <si>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</si>
  <si>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</si>
  <si>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</si>
  <si>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</si>
  <si>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</si>
  <si>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</si>
  <si>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</si>
  <si>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</si>
  <si>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</si>
  <si>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</si>
  <si>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</si>
  <si>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</si>
  <si>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</si>
  <si>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</si>
  <si>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</si>
  <si>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</si>
  <si>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</si>
  <si>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</si>
  <si>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</si>
  <si>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</si>
  <si>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</si>
  <si>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</si>
  <si>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</si>
  <si>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</si>
  <si>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</si>
  <si>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</si>
  <si>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</si>
  <si>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</si>
  <si>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</si>
  <si>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</si>
  <si>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</si>
  <si>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</si>
  <si>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</si>
  <si>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</si>
  <si>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</si>
  <si>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</si>
  <si>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</si>
  <si>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</si>
  <si>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</si>
  <si>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</si>
  <si>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</si>
  <si>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</si>
  <si>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</si>
  <si>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</si>
  <si>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</si>
  <si>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</si>
  <si>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</si>
  <si>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</si>
  <si>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</si>
  <si>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</si>
  <si>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</si>
  <si>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</si>
  <si>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</si>
  <si>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</si>
  <si>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</si>
  <si>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</si>
  <si>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</si>
  <si>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</si>
  <si>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</si>
  <si>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</si>
  <si>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</si>
  <si>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</si>
  <si>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</si>
  <si>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</si>
  <si>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</si>
  <si>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</si>
  <si>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</si>
  <si>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</si>
  <si>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</si>
  <si>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</si>
  <si>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</si>
  <si>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</si>
  <si>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</si>
  <si>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</si>
  <si>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</si>
  <si>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</si>
  <si>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</si>
  <si>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</si>
  <si>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</si>
  <si>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</si>
  <si>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</si>
  <si>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</si>
  <si>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</si>
  <si>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</si>
  <si>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</si>
  <si>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</si>
  <si>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</si>
  <si>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</si>
  <si>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</si>
  <si>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</si>
  <si>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</si>
  <si>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</si>
  <si>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</si>
  <si>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</si>
  <si>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</si>
  <si>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</si>
  <si>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</si>
  <si>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</si>
  <si>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</si>
  <si>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</si>
  <si>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</si>
  <si>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</si>
  <si>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</si>
  <si>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</si>
  <si>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</si>
  <si>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</si>
  <si>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</si>
  <si>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</si>
  <si>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</si>
  <si>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</si>
  <si>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</si>
  <si>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</si>
  <si>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</si>
  <si>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</si>
  <si>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</si>
  <si>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</si>
  <si>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</si>
  <si>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</si>
  <si>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</si>
  <si>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</si>
  <si>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</si>
  <si>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</si>
  <si>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</si>
  <si>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</si>
  <si>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</si>
  <si>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</si>
  <si>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</si>
  <si>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</si>
  <si>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</si>
  <si>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</si>
  <si>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</si>
  <si>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</si>
  <si>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</si>
  <si>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</si>
  <si>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</si>
  <si>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</si>
  <si>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</si>
  <si>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</si>
  <si>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</si>
  <si>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</si>
  <si>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</si>
  <si>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</si>
  <si>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</si>
  <si>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</si>
  <si>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</si>
  <si>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</si>
  <si>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</si>
  <si>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</si>
  <si>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</si>
  <si>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</si>
  <si>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</si>
  <si>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</si>
  <si>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</si>
  <si>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</si>
  <si>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</si>
  <si>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</si>
  <si>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</si>
  <si>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</si>
  <si>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</si>
  <si>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</si>
  <si>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</si>
  <si>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</si>
  <si>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</si>
  <si>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</si>
  <si>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</si>
  <si>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</si>
  <si>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</si>
  <si>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</si>
  <si>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</si>
  <si>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</si>
  <si>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</si>
  <si>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</si>
  <si>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</si>
  <si>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</si>
  <si>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</si>
  <si>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</si>
  <si>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</si>
  <si>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</si>
  <si>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</si>
  <si>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</si>
  <si>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</si>
  <si>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</si>
  <si>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</si>
  <si>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</si>
  <si>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</si>
  <si>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</si>
  <si>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</si>
  <si>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</si>
  <si>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</si>
  <si>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</si>
  <si>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</si>
  <si>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</si>
  <si>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</si>
  <si>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</si>
  <si>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</si>
  <si>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</si>
  <si>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</si>
  <si>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</si>
  <si>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</si>
  <si>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</si>
  <si>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</si>
  <si>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</si>
  <si>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</si>
  <si>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</si>
  <si>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</si>
  <si>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</si>
  <si>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</si>
  <si>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</si>
  <si>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</si>
  <si>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</si>
  <si>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</si>
  <si>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</si>
  <si>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</si>
  <si>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</si>
  <si>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</si>
  <si>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</si>
  <si>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</si>
  <si>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</si>
  <si>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</si>
  <si>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</si>
  <si>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</si>
  <si>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</si>
  <si>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</si>
  <si>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</si>
  <si>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</si>
  <si>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</si>
  <si>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</si>
  <si>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</si>
  <si>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</si>
  <si>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</si>
  <si>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</si>
  <si>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</si>
  <si>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</si>
  <si>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</si>
  <si>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</si>
  <si>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</si>
  <si>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</si>
  <si>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</si>
  <si>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</si>
  <si>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</si>
  <si>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</si>
  <si>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</si>
  <si>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</si>
  <si>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</si>
  <si>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</si>
  <si>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</si>
  <si>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</si>
  <si>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</si>
  <si>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</si>
  <si>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</si>
  <si>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</si>
  <si>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</si>
  <si>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</si>
  <si>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</si>
  <si>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</si>
  <si>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</si>
  <si>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</si>
  <si>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</si>
  <si>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</si>
  <si>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</si>
  <si>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</si>
  <si>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</si>
  <si>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</si>
  <si>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</si>
  <si>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</si>
  <si>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</si>
  <si>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</si>
  <si>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</si>
  <si>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</si>
  <si>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</si>
  <si>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</si>
  <si>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</si>
  <si>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</si>
  <si>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</si>
  <si>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</si>
  <si>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</si>
  <si>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</si>
  <si>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</si>
  <si>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</si>
  <si>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</si>
  <si>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</si>
  <si>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</si>
  <si>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</si>
  <si>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</si>
  <si>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</si>
  <si>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</si>
  <si>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</si>
  <si>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</si>
  <si>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</si>
  <si>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</si>
  <si>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</si>
  <si>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</si>
  <si>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</si>
  <si>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</si>
  <si>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</si>
  <si>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</si>
  <si>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</si>
  <si>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</si>
  <si>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</si>
  <si>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</si>
  <si>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</si>
  <si>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</si>
  <si>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</si>
  <si>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</si>
  <si>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</si>
  <si>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</si>
  <si>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</si>
  <si>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</si>
  <si>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</si>
  <si>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</si>
  <si>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</si>
  <si>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</si>
  <si>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</si>
  <si>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</si>
  <si>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</si>
  <si>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</si>
  <si>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</si>
  <si>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</si>
  <si>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</si>
  <si>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</si>
  <si>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</si>
  <si>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</si>
  <si>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</si>
  <si>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</si>
  <si>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</si>
  <si>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</si>
  <si>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</si>
  <si>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</si>
  <si>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</si>
  <si>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</si>
  <si>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</si>
  <si>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</si>
  <si>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</si>
  <si>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</si>
  <si>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</si>
  <si>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</si>
  <si>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</si>
  <si>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</si>
  <si>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</si>
  <si>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</si>
  <si>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</si>
  <si>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</si>
  <si>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</si>
  <si>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</si>
  <si>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</si>
  <si>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</si>
  <si>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</si>
  <si>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</si>
  <si>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</si>
  <si>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</si>
  <si>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</si>
  <si>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</si>
  <si>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</si>
  <si>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</si>
  <si>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</si>
  <si>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</si>
  <si>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</si>
  <si>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</si>
  <si>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</si>
  <si>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</si>
  <si>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</si>
  <si>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</si>
  <si>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</si>
  <si>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</si>
  <si>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</si>
  <si>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</si>
  <si>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</si>
  <si>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</si>
  <si>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</si>
  <si>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</si>
  <si>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</si>
  <si>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</si>
  <si>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</si>
  <si>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</si>
  <si>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</si>
  <si>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</si>
  <si>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</si>
  <si>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</si>
  <si>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</si>
  <si>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</si>
  <si>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</si>
  <si>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</si>
  <si>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</si>
  <si>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</si>
  <si>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</si>
  <si>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</si>
  <si>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</si>
  <si>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</si>
  <si>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</si>
  <si>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</si>
  <si>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</si>
  <si>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</si>
  <si>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</si>
  <si>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</si>
  <si>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</si>
  <si>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</si>
  <si>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</si>
  <si>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</si>
  <si>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</si>
  <si>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</si>
  <si>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</si>
  <si>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</si>
  <si>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</si>
  <si>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</si>
  <si>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</si>
  <si>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</si>
  <si>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</si>
  <si>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</si>
  <si>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</si>
  <si>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</si>
  <si>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</si>
  <si>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</si>
  <si>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</si>
  <si>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</si>
  <si>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</si>
  <si>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</si>
  <si>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</si>
  <si>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</si>
  <si>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</si>
  <si>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</si>
  <si>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</si>
  <si>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</si>
  <si>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</si>
  <si>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</si>
  <si>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</si>
  <si>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</si>
  <si>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</si>
  <si>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</si>
  <si>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</si>
  <si>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</si>
  <si>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</si>
  <si>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</si>
  <si>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</si>
  <si>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</si>
  <si>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</si>
  <si>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</si>
  <si>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</si>
  <si>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</si>
  <si>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</si>
  <si>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</si>
  <si>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</si>
  <si>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</si>
  <si>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</si>
  <si>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</si>
  <si>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</si>
  <si>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</si>
  <si>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</si>
  <si>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</si>
  <si>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</si>
  <si>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</si>
  <si>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</si>
  <si>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</si>
  <si>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</si>
  <si>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</si>
  <si>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</si>
  <si>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</si>
  <si>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</si>
  <si>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</si>
  <si>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</si>
  <si>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</si>
  <si>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</si>
  <si>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</si>
  <si>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</si>
  <si>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</si>
  <si>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</si>
  <si>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</si>
  <si>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</si>
  <si>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</si>
  <si>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</si>
  <si>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</si>
  <si>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</si>
  <si>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</si>
  <si>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</si>
  <si>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</si>
  <si>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</si>
  <si>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</si>
  <si>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</si>
  <si>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</si>
  <si>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</si>
  <si>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</si>
  <si>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</si>
  <si>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</si>
  <si>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</si>
  <si>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</si>
  <si>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</si>
  <si>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</si>
  <si>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</si>
  <si>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</si>
  <si>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</si>
  <si>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</si>
  <si>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</si>
  <si>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</si>
  <si>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</si>
  <si>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</si>
  <si>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</si>
  <si>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</si>
  <si>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</si>
  <si>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</si>
  <si>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</si>
  <si>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</si>
  <si>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</si>
  <si>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</si>
  <si>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</si>
  <si>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</si>
  <si>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</si>
  <si>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</si>
  <si>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</si>
  <si>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</si>
  <si>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</si>
  <si>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</si>
  <si>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</si>
  <si>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</si>
  <si>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</si>
  <si>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</si>
  <si>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</si>
  <si>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</si>
  <si>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</si>
  <si>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</si>
  <si>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</si>
  <si>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</si>
  <si>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</si>
  <si>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</si>
  <si>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</si>
  <si>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</si>
  <si>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</si>
  <si>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</si>
  <si>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</si>
  <si>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</si>
  <si>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</si>
  <si>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</si>
  <si>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</si>
  <si>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</si>
  <si>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</si>
  <si>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</si>
  <si>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</si>
  <si>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</si>
  <si>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</si>
  <si>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</si>
  <si>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</si>
  <si>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</si>
  <si>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</si>
  <si>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</si>
  <si>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</si>
  <si>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</si>
  <si>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</si>
  <si>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</si>
  <si>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</si>
  <si>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</si>
  <si>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</si>
  <si>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</si>
  <si>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</si>
  <si>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</si>
  <si>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</si>
  <si>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</si>
  <si>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</si>
  <si>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</si>
  <si>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</si>
  <si>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</si>
  <si>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</si>
  <si>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</si>
  <si>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</si>
  <si>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</si>
  <si>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</si>
  <si>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</si>
  <si>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</si>
  <si>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</si>
  <si>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</si>
  <si>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</si>
  <si>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</si>
  <si>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</si>
  <si>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</si>
  <si>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</si>
  <si>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</si>
  <si>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</si>
  <si>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</si>
  <si>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</si>
  <si>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</si>
  <si>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</si>
  <si>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</si>
  <si>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</si>
  <si>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</si>
  <si>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</si>
  <si>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</si>
  <si>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</si>
  <si>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</si>
  <si>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</si>
  <si>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</si>
  <si>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</si>
  <si>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</si>
  <si>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</si>
  <si>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</si>
  <si>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</si>
  <si>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</si>
  <si>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</si>
  <si>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</si>
  <si>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</si>
  <si>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</si>
  <si>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</si>
  <si>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</si>
  <si>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</si>
  <si>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</si>
  <si>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</si>
  <si>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</si>
  <si>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</si>
  <si>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</si>
  <si>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</si>
  <si>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</si>
  <si>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</si>
  <si>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</si>
  <si>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</si>
  <si>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</si>
  <si>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</si>
  <si>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</si>
  <si>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</si>
  <si>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</si>
  <si>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</si>
  <si>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</si>
  <si>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</si>
  <si>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</si>
  <si>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</si>
  <si>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</si>
  <si>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</si>
  <si>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</si>
  <si>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</si>
  <si>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</si>
  <si>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</si>
  <si>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</si>
  <si>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</si>
  <si>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</si>
  <si>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</si>
  <si>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</si>
  <si>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</si>
  <si>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</si>
  <si>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</si>
  <si>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</si>
  <si>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</si>
  <si>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</si>
  <si>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</si>
  <si>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</si>
  <si>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</si>
  <si>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</si>
  <si>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</si>
  <si>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</si>
  <si>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</si>
  <si>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</si>
  <si>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</si>
  <si>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</si>
  <si>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</si>
  <si>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</si>
  <si>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</si>
  <si>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</si>
  <si>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</si>
  <si>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</si>
  <si>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</si>
  <si>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</si>
  <si>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</si>
  <si>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</si>
  <si>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</si>
  <si>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</si>
  <si>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</si>
  <si>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</si>
  <si>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</si>
  <si>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</si>
  <si>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</si>
  <si>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</si>
  <si>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</si>
  <si>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</si>
  <si>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</si>
  <si>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</si>
  <si>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</si>
  <si>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</si>
  <si>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</si>
  <si>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</si>
  <si>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</si>
  <si>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</si>
  <si>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</si>
  <si>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</si>
  <si>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</si>
  <si>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</si>
  <si>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</si>
  <si>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</si>
  <si>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</si>
  <si>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</si>
  <si>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</si>
  <si>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</si>
  <si>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</si>
  <si>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</si>
  <si>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</si>
  <si>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</si>
  <si>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</si>
  <si>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</si>
  <si>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</si>
  <si>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</si>
  <si>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</si>
  <si>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</si>
  <si>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</si>
  <si>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</si>
  <si>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</si>
  <si>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</si>
  <si>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</si>
  <si>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</si>
  <si>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</si>
  <si>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</si>
  <si>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</si>
  <si>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</si>
  <si>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</si>
  <si>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</si>
  <si>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</si>
  <si>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</si>
  <si>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</si>
  <si>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</si>
  <si>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</si>
  <si>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</si>
  <si>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</si>
  <si>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</si>
  <si>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</si>
  <si>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</si>
  <si>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</si>
  <si>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</si>
  <si>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</si>
  <si>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</si>
  <si>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</si>
  <si>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</si>
  <si>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</si>
  <si>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</si>
  <si>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</si>
  <si>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</si>
  <si>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</si>
  <si>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</si>
  <si>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</si>
  <si>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</si>
  <si>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</si>
  <si>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</si>
  <si>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</si>
  <si>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</si>
  <si>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</si>
  <si>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</si>
  <si>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</si>
  <si>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</si>
  <si>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</si>
  <si>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</si>
  <si>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</si>
  <si>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</si>
  <si>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</si>
  <si>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</si>
  <si>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</si>
  <si>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</si>
  <si>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</si>
  <si>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</si>
  <si>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</si>
  <si>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</si>
  <si>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</si>
  <si>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</si>
  <si>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</si>
  <si>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</si>
  <si>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</si>
  <si>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</si>
  <si>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</si>
  <si>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</si>
  <si>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</si>
  <si>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</si>
  <si>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</si>
  <si>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</si>
  <si>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</si>
  <si>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</si>
  <si>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</si>
  <si>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</si>
  <si>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</si>
  <si>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</si>
  <si>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</si>
  <si>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</si>
  <si>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</si>
  <si>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</si>
  <si>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</si>
  <si>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</si>
  <si>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</si>
  <si>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</si>
  <si>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</si>
  <si>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</si>
  <si>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</si>
  <si>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</si>
  <si>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</si>
  <si>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</si>
  <si>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</si>
  <si>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</si>
  <si>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</si>
  <si>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</si>
  <si>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</si>
  <si>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</si>
  <si>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</si>
  <si>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</si>
  <si>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</si>
  <si>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</si>
  <si>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</si>
  <si>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</si>
  <si>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</si>
  <si>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</si>
  <si>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</si>
  <si>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</si>
  <si>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</si>
  <si>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</si>
  <si>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</si>
  <si>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</si>
  <si>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</si>
  <si>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</si>
  <si>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</si>
  <si>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</si>
  <si>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</si>
  <si>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</si>
  <si>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</si>
  <si>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</si>
  <si>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</si>
  <si>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</si>
  <si>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</si>
  <si>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</si>
  <si>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</si>
  <si>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</si>
  <si>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</si>
  <si>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</si>
  <si>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</si>
  <si>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</si>
  <si>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</si>
  <si>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</si>
  <si>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</si>
  <si>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</si>
  <si>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</si>
  <si>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</si>
  <si>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</si>
  <si>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</si>
  <si>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</si>
  <si>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</si>
  <si>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</si>
  <si>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</si>
  <si>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</si>
  <si>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</si>
  <si>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</si>
  <si>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</si>
  <si>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</si>
  <si>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</si>
  <si>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</si>
  <si>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</si>
  <si>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</si>
  <si>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</si>
  <si>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</si>
  <si>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</si>
  <si>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</si>
  <si>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</si>
  <si>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</si>
  <si>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</si>
  <si>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</si>
  <si>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</si>
  <si>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</si>
  <si>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</si>
  <si>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</si>
  <si>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</si>
  <si>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</si>
  <si>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</si>
  <si>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</si>
  <si>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</si>
  <si>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</si>
  <si>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</si>
  <si>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</si>
  <si>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</si>
  <si>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</si>
  <si>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</si>
  <si>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</si>
  <si>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</si>
  <si>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</si>
  <si>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</si>
  <si>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</si>
  <si>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</si>
  <si>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</si>
  <si>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</si>
  <si>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</si>
  <si>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</si>
  <si>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</si>
  <si>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</si>
  <si>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</si>
  <si>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</si>
  <si>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</si>
  <si>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</si>
  <si>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</si>
  <si>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</si>
  <si>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</si>
  <si>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</si>
  <si>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</si>
  <si>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</si>
  <si>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</si>
  <si>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</si>
  <si>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</si>
  <si>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</si>
  <si>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</si>
  <si>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</si>
  <si>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</si>
  <si>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</si>
  <si>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</si>
  <si>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</si>
  <si>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</si>
  <si>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</si>
  <si>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</si>
  <si>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</si>
  <si>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</si>
  <si>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</si>
  <si>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</si>
  <si>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</si>
  <si>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</si>
  <si>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</si>
  <si>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</si>
  <si>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</si>
  <si>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</si>
  <si>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</si>
  <si>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</si>
  <si>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</si>
  <si>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</si>
  <si>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</si>
  <si>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</si>
  <si>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</si>
  <si>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</si>
  <si>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</si>
  <si>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</si>
  <si>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</si>
  <si>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</si>
  <si>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</si>
  <si>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</si>
  <si>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</si>
  <si>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</si>
  <si>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</si>
  <si>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</si>
  <si>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</si>
  <si>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</si>
  <si>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</si>
  <si>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</si>
  <si>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</si>
  <si>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</si>
  <si>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</si>
  <si>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</si>
  <si>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</si>
  <si>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</si>
  <si>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</si>
  <si>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</si>
  <si>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</si>
  <si>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</si>
  <si>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</si>
  <si>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</si>
  <si>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</si>
  <si>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</si>
  <si>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</si>
  <si>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</si>
  <si>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</si>
  <si>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</si>
  <si>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</si>
  <si>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</si>
  <si>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</si>
  <si>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</si>
  <si>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</si>
  <si>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</si>
  <si>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</si>
  <si>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</si>
  <si>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</si>
  <si>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</si>
  <si>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</si>
  <si>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</si>
  <si>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</si>
  <si>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</si>
  <si>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</si>
  <si>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</si>
  <si>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</si>
  <si>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</si>
  <si>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</si>
  <si>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</si>
  <si>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</si>
  <si>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</si>
  <si>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</si>
  <si>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</si>
  <si>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</si>
  <si>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</si>
  <si>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</si>
  <si>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</si>
  <si>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</si>
  <si>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</si>
  <si>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</si>
  <si>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</si>
  <si>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</si>
  <si>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</si>
  <si>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</si>
  <si>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</si>
  <si>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</si>
  <si>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</si>
  <si>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</si>
  <si>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</si>
  <si>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</si>
  <si>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</si>
  <si>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</si>
  <si>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</si>
  <si>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</si>
  <si>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</si>
  <si>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</si>
  <si>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</si>
  <si>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</si>
  <si>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</si>
  <si>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</si>
  <si>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</si>
  <si>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</si>
  <si>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</si>
  <si>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</si>
  <si>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</si>
  <si>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</si>
  <si>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</si>
  <si>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</si>
  <si>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</si>
  <si>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</si>
  <si>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</si>
  <si>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</si>
  <si>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</si>
  <si>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</si>
  <si>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</si>
  <si>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</si>
  <si>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</si>
  <si>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</si>
  <si>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</si>
  <si>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</si>
  <si>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</si>
  <si>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</si>
  <si>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</si>
  <si>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</si>
  <si>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</si>
  <si>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</si>
  <si>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</si>
  <si>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</si>
  <si>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</si>
  <si>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</si>
  <si>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</si>
  <si>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</si>
  <si>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</si>
  <si>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</si>
  <si>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</si>
  <si>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</si>
  <si>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</si>
  <si>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</si>
  <si>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</si>
  <si>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</si>
  <si>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</si>
  <si>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</si>
  <si>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</si>
  <si>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</si>
  <si>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</si>
  <si>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</si>
  <si>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</si>
  <si>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</si>
  <si>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</si>
  <si>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</si>
  <si>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</si>
  <si>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</si>
  <si>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</si>
  <si>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</si>
  <si>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</si>
  <si>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</si>
  <si>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</si>
  <si>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</si>
  <si>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</si>
  <si>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</si>
  <si>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</si>
  <si>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</si>
  <si>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</si>
  <si>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</si>
  <si>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</si>
  <si>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</si>
  <si>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</si>
  <si>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</si>
  <si>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</si>
  <si>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</si>
  <si>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</si>
  <si>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</si>
  <si>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</si>
  <si>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</si>
  <si>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</si>
  <si>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</si>
  <si>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</si>
  <si>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</si>
  <si>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</si>
  <si>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</si>
  <si>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</si>
  <si>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</si>
  <si>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</si>
  <si>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</si>
  <si>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</si>
  <si>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</si>
  <si>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</si>
  <si>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</si>
  <si>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</si>
  <si>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</si>
  <si>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</si>
  <si>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</si>
  <si>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</si>
  <si>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</si>
  <si>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</si>
  <si>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</si>
  <si>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</si>
  <si>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</si>
  <si>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</si>
  <si>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</si>
  <si>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</si>
  <si>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</si>
  <si>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</si>
  <si>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</si>
  <si>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</si>
  <si>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</si>
  <si>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</si>
  <si>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</si>
  <si>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</si>
  <si>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</si>
  <si>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</si>
  <si>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</si>
  <si>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</si>
  <si>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</si>
  <si>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</si>
  <si>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</si>
  <si>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</si>
  <si>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</si>
  <si>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</si>
  <si>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</si>
  <si>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</si>
  <si>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</si>
  <si>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</si>
  <si>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</si>
  <si>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</si>
  <si>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</si>
  <si>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</si>
  <si>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</si>
  <si>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</si>
  <si>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</si>
  <si>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</si>
  <si>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</si>
  <si>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</si>
  <si>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</si>
  <si>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</si>
  <si>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</si>
  <si>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</si>
  <si>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</si>
  <si>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</si>
  <si>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</si>
  <si>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</si>
  <si>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</si>
  <si>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</si>
  <si>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</si>
  <si>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</si>
  <si>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</si>
  <si>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</si>
  <si>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</si>
  <si>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</si>
  <si>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</si>
  <si>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</si>
  <si>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</si>
  <si>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</si>
  <si>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</si>
  <si>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</si>
  <si>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</si>
  <si>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</si>
  <si>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</si>
  <si>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</si>
  <si>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</si>
  <si>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</si>
  <si>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</si>
  <si>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</si>
  <si>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</si>
  <si>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</si>
  <si>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</si>
  <si>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</si>
  <si>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</si>
  <si>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</si>
  <si>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</si>
  <si>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</si>
  <si>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</si>
  <si>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</si>
  <si>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</si>
  <si>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</si>
  <si>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</si>
  <si>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</si>
  <si>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</si>
  <si>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</si>
  <si>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</si>
  <si>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</si>
  <si>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</si>
  <si>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</si>
  <si>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</si>
  <si>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</si>
  <si>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</si>
  <si>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</si>
  <si>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</si>
  <si>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</si>
  <si>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</si>
  <si>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</si>
  <si>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</si>
  <si>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</si>
  <si>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</si>
  <si>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</si>
  <si>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</si>
  <si>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</si>
  <si>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</si>
  <si>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</si>
  <si>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</si>
  <si>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</si>
  <si>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</si>
  <si>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</si>
  <si>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</si>
  <si>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</si>
  <si>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</si>
  <si>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</si>
  <si>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</si>
  <si>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</si>
  <si>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</si>
  <si>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</si>
  <si>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</si>
  <si>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</si>
  <si>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</si>
  <si>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</si>
  <si>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</si>
  <si>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</si>
  <si>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</si>
  <si>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</si>
  <si>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</si>
  <si>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</si>
  <si>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</si>
  <si>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</si>
  <si>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</si>
  <si>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</si>
  <si>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</si>
  <si>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</si>
  <si>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</si>
  <si>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</si>
  <si>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</si>
  <si>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</si>
  <si>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</si>
  <si>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</si>
  <si>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</si>
  <si>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</si>
  <si>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</si>
  <si>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</si>
  <si>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</si>
  <si>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</si>
  <si>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</si>
  <si>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</si>
  <si>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</si>
  <si>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</si>
  <si>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</si>
  <si>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</si>
  <si>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</si>
  <si>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</si>
  <si>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</si>
  <si>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</si>
  <si>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</si>
  <si>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</si>
  <si>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</si>
  <si>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</si>
  <si>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</si>
  <si>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</si>
  <si>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</si>
  <si>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</si>
  <si>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</si>
  <si>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</si>
  <si>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</si>
  <si>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</si>
  <si>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</si>
  <si>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</si>
  <si>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</si>
  <si>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</si>
  <si>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</si>
  <si>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</si>
  <si>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</si>
  <si>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</si>
  <si>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</si>
  <si>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</si>
  <si>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</si>
  <si>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</si>
  <si>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</si>
  <si>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</si>
  <si>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</si>
  <si>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</si>
  <si>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</si>
  <si>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</si>
  <si>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</si>
  <si>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</si>
  <si>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</si>
  <si>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</si>
  <si>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</si>
  <si>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</si>
  <si>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</si>
  <si>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</si>
  <si>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</si>
  <si>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</si>
  <si>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</si>
  <si>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</si>
  <si>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</si>
  <si>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</si>
  <si>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</si>
  <si>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</si>
  <si>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</si>
  <si>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</si>
  <si>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</si>
  <si>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</si>
  <si>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</si>
  <si>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</si>
  <si>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</si>
  <si>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</si>
  <si>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</si>
  <si>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</si>
  <si>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</si>
  <si>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</si>
  <si>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</si>
  <si>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</si>
  <si>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</si>
  <si>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</si>
  <si>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</si>
  <si>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</si>
  <si>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</si>
  <si>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</si>
  <si>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</si>
  <si>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</si>
  <si>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</si>
  <si>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</si>
  <si>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</si>
  <si>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</si>
  <si>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</si>
  <si>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</si>
  <si>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</si>
  <si>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</si>
  <si>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</si>
  <si>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</si>
  <si>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</si>
  <si>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</si>
  <si>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</si>
  <si>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</si>
  <si>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</si>
  <si>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</si>
  <si>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</si>
  <si>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</si>
  <si>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</si>
  <si>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</si>
  <si>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</si>
  <si>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</si>
  <si>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</si>
  <si>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</si>
  <si>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</si>
  <si>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</si>
  <si>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</si>
  <si>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</si>
  <si>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</si>
  <si>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</si>
  <si>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</si>
  <si>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</si>
  <si>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</si>
  <si>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</si>
  <si>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</si>
  <si>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</si>
  <si>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</si>
  <si>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</si>
  <si>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</si>
  <si>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</si>
  <si>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</si>
  <si>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</si>
  <si>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</si>
  <si>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</si>
  <si>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</si>
  <si>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</si>
  <si>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</si>
  <si>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</si>
  <si>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</si>
  <si>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</si>
  <si>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</si>
  <si>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</si>
  <si>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</si>
  <si>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</si>
  <si>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</si>
  <si>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</si>
  <si>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</si>
  <si>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</si>
  <si>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</si>
  <si>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</si>
  <si>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</si>
  <si>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</si>
  <si>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</si>
  <si>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</si>
  <si>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</si>
  <si>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</si>
  <si>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</si>
  <si>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</si>
  <si>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</si>
  <si>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</si>
  <si>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</si>
  <si>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</si>
  <si>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</si>
  <si>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</si>
  <si>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</si>
  <si>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</si>
  <si>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</si>
  <si>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</si>
  <si>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</si>
  <si>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</si>
  <si>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</si>
  <si>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</si>
  <si>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</si>
  <si>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</si>
  <si>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</si>
  <si>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</si>
  <si>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</si>
  <si>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</si>
  <si>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</si>
  <si>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</si>
  <si>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</si>
  <si>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</si>
  <si>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</si>
  <si>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</si>
  <si>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</si>
  <si>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</si>
  <si>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</si>
  <si>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</si>
  <si>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</si>
  <si>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</si>
  <si>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</si>
  <si>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</si>
  <si>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</si>
  <si>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</si>
  <si>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</si>
  <si>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</si>
  <si>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</si>
  <si>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</si>
  <si>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</si>
  <si>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</si>
  <si>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</si>
  <si>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</si>
  <si>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</si>
  <si>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</si>
  <si>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</si>
  <si>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</si>
  <si>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</si>
  <si>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</si>
  <si>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</si>
  <si>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</si>
  <si>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</si>
  <si>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</si>
  <si>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</si>
  <si>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</si>
  <si>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</si>
  <si>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</si>
  <si>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</si>
  <si>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</si>
  <si>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</si>
  <si>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</si>
  <si>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</si>
  <si>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</si>
  <si>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</si>
  <si>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</si>
  <si>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</si>
  <si>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</si>
  <si>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</si>
  <si>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</si>
  <si>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</si>
  <si>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</si>
  <si>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</si>
  <si>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</si>
  <si>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</si>
  <si>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</si>
  <si>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</si>
  <si>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</si>
  <si>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</si>
  <si>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</si>
  <si>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</si>
  <si>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</si>
  <si>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</si>
  <si>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</si>
  <si>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</si>
  <si>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</si>
  <si>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</si>
  <si>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</si>
  <si>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</si>
  <si>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</si>
  <si>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</si>
  <si>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</si>
  <si>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</si>
  <si>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</si>
  <si>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</si>
  <si>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</si>
  <si>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</si>
  <si>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</si>
  <si>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</si>
  <si>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</si>
  <si>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</si>
  <si>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</si>
  <si>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</si>
  <si>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</si>
  <si>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</si>
  <si>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</si>
  <si>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</si>
  <si>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</si>
  <si>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</si>
  <si>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</si>
  <si>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</si>
  <si>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</si>
  <si>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</si>
  <si>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</si>
  <si>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</si>
  <si>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</si>
  <si>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</si>
  <si>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</si>
  <si>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</si>
  <si>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</si>
  <si>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</si>
  <si>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</si>
  <si>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</si>
  <si>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</si>
  <si>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</si>
  <si>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</si>
  <si>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</si>
  <si>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</si>
  <si>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</si>
  <si>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</si>
  <si>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</si>
  <si>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</si>
  <si>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</si>
  <si>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</si>
  <si>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</si>
  <si>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</si>
  <si>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</si>
  <si>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</si>
  <si>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</si>
  <si>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</si>
  <si>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</si>
  <si>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</si>
  <si>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</si>
  <si>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</si>
  <si>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</si>
  <si>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</si>
  <si>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</si>
  <si>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</si>
  <si>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</si>
  <si>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</si>
  <si>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</si>
  <si>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</si>
  <si>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</si>
  <si>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</si>
  <si>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</si>
  <si>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</si>
  <si>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</si>
  <si>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</si>
  <si>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</si>
  <si>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</si>
  <si>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</si>
  <si>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</si>
  <si>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</si>
  <si>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</si>
  <si>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</si>
  <si>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</si>
  <si>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</si>
  <si>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</si>
  <si>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</si>
  <si>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</si>
  <si>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</si>
  <si>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</si>
  <si>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</si>
  <si>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</si>
  <si>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</si>
  <si>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</si>
  <si>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</si>
  <si>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</si>
  <si>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</si>
  <si>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</si>
  <si>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</si>
  <si>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</si>
  <si>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</si>
  <si>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</si>
  <si>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</si>
  <si>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</si>
  <si>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</si>
  <si>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</si>
  <si>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</si>
  <si>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</si>
  <si>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</si>
  <si>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</si>
  <si>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</si>
  <si>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</si>
  <si>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</si>
  <si>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</si>
  <si>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</si>
  <si>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</si>
  <si>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</si>
  <si>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</si>
  <si>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</si>
  <si>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</si>
  <si>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</si>
  <si>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</si>
  <si>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</si>
  <si>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</si>
  <si>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</si>
  <si>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</si>
  <si>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</si>
  <si>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</si>
  <si>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</si>
  <si>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</si>
  <si>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</si>
  <si>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</si>
  <si>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</si>
  <si>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</si>
  <si>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</si>
  <si>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</si>
  <si>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</si>
  <si>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</si>
  <si>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</si>
  <si>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</si>
  <si>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</si>
  <si>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</si>
  <si>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</si>
  <si>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</si>
  <si>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</si>
  <si>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</si>
  <si>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</si>
  <si>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</si>
  <si>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</si>
  <si>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</si>
  <si>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</si>
  <si>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</si>
  <si>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</si>
  <si>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</si>
  <si>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</si>
  <si>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</si>
  <si>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</si>
  <si>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</si>
  <si>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</si>
  <si>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</si>
  <si>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</si>
  <si>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</si>
  <si>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</si>
  <si>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</si>
  <si>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</si>
  <si>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</si>
  <si>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</si>
  <si>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</si>
  <si>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</si>
  <si>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</si>
  <si>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</si>
  <si>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</si>
  <si>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</si>
  <si>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</si>
  <si>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</si>
  <si>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</si>
  <si>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</si>
  <si>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</si>
  <si>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</si>
  <si>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</si>
  <si>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</si>
  <si>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</si>
  <si>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</si>
  <si>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</si>
  <si>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</si>
  <si>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</si>
  <si>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</si>
  <si>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</si>
  <si>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</si>
  <si>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</si>
  <si>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</si>
  <si>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</si>
  <si>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</si>
  <si>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</si>
  <si>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</si>
  <si>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</si>
  <si>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</si>
  <si>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</si>
  <si>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</si>
  <si>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</si>
  <si>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</si>
  <si>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</si>
  <si>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</si>
  <si>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</si>
  <si>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</si>
  <si>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</si>
  <si>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</si>
  <si>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</si>
  <si>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</si>
  <si>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</si>
  <si>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</si>
  <si>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</si>
  <si>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</si>
  <si>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</si>
  <si>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</si>
  <si>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</si>
  <si>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</si>
  <si>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</si>
  <si>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</si>
  <si>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</si>
  <si>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</si>
  <si>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</si>
  <si>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</si>
  <si>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</si>
  <si>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</si>
  <si>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</si>
  <si>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</si>
  <si>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</si>
  <si>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</si>
  <si>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</si>
  <si>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</si>
  <si>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</si>
  <si>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</si>
  <si>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</si>
  <si>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</si>
  <si>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</si>
  <si>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</si>
  <si>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</si>
  <si>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</si>
  <si>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</si>
  <si>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</si>
  <si>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</si>
  <si>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</si>
  <si>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</si>
  <si>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</si>
  <si>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</si>
  <si>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</si>
  <si>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</si>
  <si>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</si>
  <si>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</si>
  <si>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</si>
  <si>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</si>
  <si>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</si>
  <si>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</si>
  <si>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</si>
  <si>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</si>
  <si>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</si>
  <si>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</si>
  <si>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</si>
  <si>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</si>
  <si>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</si>
  <si>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</si>
  <si>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</si>
  <si>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</si>
  <si>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</si>
  <si>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</si>
  <si>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</si>
  <si>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</si>
  <si>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</si>
  <si>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</si>
  <si>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</si>
  <si>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</si>
  <si>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</si>
  <si>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</si>
  <si>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</si>
  <si>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</si>
  <si>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</si>
  <si>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</si>
  <si>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</si>
  <si>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</si>
  <si>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</si>
  <si>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</si>
  <si>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</si>
  <si>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</si>
  <si>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</si>
  <si>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</si>
  <si>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</si>
  <si>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</si>
  <si>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</si>
  <si>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</si>
  <si>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</si>
  <si>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</si>
  <si>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</si>
  <si>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</si>
  <si>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</si>
  <si>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</si>
  <si>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</si>
  <si>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</si>
  <si>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</si>
  <si>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</si>
  <si>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</si>
  <si>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</si>
  <si>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</si>
  <si>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</si>
  <si>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</si>
  <si>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</si>
  <si>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</si>
  <si>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</si>
  <si>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</si>
  <si>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</si>
  <si>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</si>
  <si>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</si>
  <si>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</si>
  <si>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</si>
  <si>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</si>
  <si>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</si>
  <si>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</si>
  <si>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</si>
  <si>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</si>
  <si>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</si>
  <si>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</si>
  <si>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</si>
  <si>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</si>
  <si>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</si>
  <si>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</si>
  <si>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</si>
  <si>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</si>
  <si>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</si>
  <si>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</si>
  <si>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</si>
  <si>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</si>
  <si>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</si>
  <si>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</si>
  <si>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</si>
  <si>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</si>
  <si>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</si>
  <si>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</si>
  <si>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</si>
  <si>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</si>
  <si>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</si>
  <si>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</si>
  <si>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</si>
  <si>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</si>
  <si>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</si>
  <si>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</si>
  <si>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</si>
  <si>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</si>
  <si>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</si>
  <si>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</si>
  <si>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</si>
  <si>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</si>
  <si>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</si>
  <si>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</si>
  <si>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</si>
  <si>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</si>
  <si>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</si>
  <si>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</si>
  <si>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</si>
  <si>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</si>
  <si>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</si>
  <si>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</si>
  <si>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</si>
  <si>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</si>
  <si>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</si>
  <si>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</si>
  <si>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</si>
  <si>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</si>
  <si>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</si>
  <si>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</si>
  <si>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</si>
  <si>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</si>
  <si>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</si>
  <si>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</si>
  <si>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</si>
  <si>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</si>
  <si>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</si>
  <si>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</si>
  <si>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</si>
  <si>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</si>
  <si>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</si>
  <si>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</si>
  <si>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</si>
  <si>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</si>
  <si>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</si>
  <si>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</si>
  <si>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</si>
  <si>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</si>
  <si>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</si>
  <si>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</si>
  <si>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</si>
  <si>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</si>
  <si>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</si>
  <si>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</si>
  <si>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</si>
  <si>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</si>
  <si>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</si>
  <si>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</si>
  <si>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</si>
  <si>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</si>
  <si>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</si>
  <si>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</si>
  <si>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</si>
  <si>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</si>
  <si>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</si>
  <si>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</si>
  <si>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</si>
  <si>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</si>
  <si>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</si>
  <si>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</si>
  <si>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</si>
  <si>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</si>
  <si>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</si>
  <si>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</si>
  <si>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</si>
  <si>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</si>
  <si>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</si>
  <si>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</si>
  <si>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</si>
  <si>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</si>
  <si>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</si>
  <si>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</si>
  <si>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</si>
  <si>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</si>
  <si>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</si>
  <si>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</si>
  <si>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</si>
  <si>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</si>
  <si>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</si>
  <si>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</si>
  <si>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</si>
  <si>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</si>
  <si>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</si>
  <si>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</si>
  <si>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</si>
  <si>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</si>
  <si>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</si>
  <si>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</si>
  <si>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</si>
  <si>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</si>
  <si>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</si>
  <si>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</si>
  <si>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</si>
  <si>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</si>
  <si>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</si>
  <si>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</si>
  <si>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</si>
  <si>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</si>
  <si>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</si>
  <si>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</si>
  <si>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</si>
  <si>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</si>
  <si>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</si>
  <si>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</si>
  <si>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</si>
  <si>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</si>
  <si>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</si>
  <si>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</si>
  <si>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</si>
  <si>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</si>
  <si>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</si>
  <si>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</si>
  <si>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</si>
  <si>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</si>
  <si>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</si>
  <si>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</si>
  <si>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</si>
  <si>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</si>
  <si>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</si>
  <si>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</si>
  <si>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</si>
  <si>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</si>
  <si>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</si>
  <si>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</si>
  <si>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</si>
  <si>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</si>
  <si>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</si>
  <si>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</si>
  <si>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</si>
  <si>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</si>
  <si>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</si>
  <si>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</si>
  <si>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</si>
  <si>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</si>
  <si>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</si>
  <si>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</si>
  <si>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</si>
  <si>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</si>
  <si>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</si>
  <si>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</si>
  <si>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</si>
  <si>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</si>
  <si>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</si>
  <si>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</si>
  <si>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</si>
  <si>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</si>
  <si>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</si>
  <si>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</si>
  <si>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</si>
  <si>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</si>
  <si>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</si>
  <si>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</si>
  <si>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</si>
  <si>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</si>
  <si>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</si>
  <si>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</si>
  <si>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</si>
  <si>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</si>
  <si>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</si>
  <si>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</si>
  <si>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</si>
  <si>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</si>
  <si>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</si>
  <si>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</si>
  <si>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</si>
  <si>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</si>
  <si>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</si>
  <si>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</si>
  <si>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</si>
  <si>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</si>
  <si>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</si>
  <si>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</si>
  <si>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</si>
  <si>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</si>
  <si>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</si>
  <si>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</si>
  <si>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</si>
  <si>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</si>
  <si>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</si>
  <si>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</si>
  <si>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</si>
  <si>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</si>
  <si>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</si>
  <si>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</si>
  <si>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</si>
  <si>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</si>
  <si>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</si>
  <si>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</si>
  <si>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</si>
  <si>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</si>
  <si>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</si>
  <si>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</si>
  <si>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</si>
  <si>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</si>
  <si>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</si>
  <si>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</si>
  <si>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</si>
  <si>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</si>
  <si>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</si>
  <si>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</si>
  <si>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</si>
  <si>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</si>
  <si>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</si>
  <si>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</si>
  <si>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</si>
  <si>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</si>
  <si>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</si>
  <si>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</si>
  <si>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</si>
  <si>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</si>
  <si>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</si>
  <si>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</si>
  <si>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</si>
  <si>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</si>
  <si>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</si>
  <si>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</si>
  <si>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</si>
  <si>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</si>
  <si>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</si>
  <si>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</si>
  <si>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</si>
  <si>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</si>
  <si>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</si>
  <si>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</si>
  <si>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</si>
  <si>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</si>
  <si>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</si>
  <si>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</si>
  <si>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</si>
  <si>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</si>
  <si>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</si>
  <si>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</si>
  <si>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</si>
  <si>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</si>
  <si>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</si>
  <si>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</si>
  <si>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</si>
  <si>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</si>
  <si>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</si>
  <si>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</si>
  <si>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</si>
  <si>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</si>
  <si>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</si>
  <si>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</si>
  <si>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</si>
  <si>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</si>
  <si>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</si>
  <si>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</si>
  <si>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</si>
  <si>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</si>
  <si>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</si>
  <si>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</si>
  <si>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</si>
  <si>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</si>
  <si>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</si>
  <si>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</si>
  <si>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</si>
  <si>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</si>
  <si>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</si>
  <si>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</si>
  <si>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</si>
  <si>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</si>
  <si>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</si>
  <si>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</si>
  <si>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</si>
  <si>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</si>
  <si>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</si>
  <si>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</si>
  <si>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</si>
  <si>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</si>
  <si>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</si>
  <si>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</si>
  <si>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</si>
  <si>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</si>
  <si>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</si>
  <si>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</si>
  <si>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</si>
  <si>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</si>
  <si>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</si>
  <si>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</si>
  <si>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</si>
  <si>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</si>
  <si>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</si>
  <si>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</si>
  <si>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</si>
  <si>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</si>
  <si>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</si>
  <si>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</si>
  <si>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</si>
  <si>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</si>
  <si>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</si>
  <si>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</si>
  <si>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</si>
  <si>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</si>
  <si>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</si>
  <si>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</si>
  <si>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</si>
  <si>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</si>
  <si>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</si>
  <si>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</si>
  <si>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</si>
  <si>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</si>
  <si>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</si>
  <si>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</si>
  <si>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</si>
  <si>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</si>
  <si>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</si>
  <si>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</si>
  <si>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</si>
  <si>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</si>
  <si>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</si>
  <si>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</si>
  <si>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</si>
  <si>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</si>
  <si>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</si>
  <si>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</si>
  <si>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</si>
  <si>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</si>
  <si>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</si>
  <si>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</si>
  <si>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</si>
  <si>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</si>
  <si>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</si>
  <si>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</si>
  <si>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</si>
  <si>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</si>
  <si>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</si>
  <si>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</si>
  <si>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</si>
  <si>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</si>
  <si>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</si>
  <si>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</si>
  <si>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</si>
  <si>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</si>
  <si>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</si>
  <si>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</si>
  <si>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</si>
  <si>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</si>
  <si>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</si>
  <si>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</si>
  <si>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</si>
  <si>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</si>
  <si>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</si>
  <si>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</si>
  <si>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</si>
  <si>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</si>
  <si>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</si>
  <si>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</si>
  <si>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</si>
  <si>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</si>
  <si>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</si>
  <si>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</si>
  <si>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</si>
  <si>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</si>
  <si>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</si>
  <si>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</si>
  <si>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</si>
  <si>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</si>
  <si>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</si>
  <si>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</si>
  <si>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</si>
  <si>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</si>
  <si>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</si>
  <si>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</si>
  <si>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</si>
  <si>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</si>
  <si>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</si>
  <si>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</si>
  <si>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</si>
  <si>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</si>
  <si>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</si>
  <si>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</si>
  <si>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</si>
  <si>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</si>
  <si>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</si>
  <si>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</si>
  <si>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</si>
  <si>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</si>
  <si>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</si>
  <si>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</si>
  <si>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</si>
  <si>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</si>
  <si>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</si>
  <si>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</si>
  <si>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</si>
  <si>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</si>
  <si>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</si>
  <si>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</si>
  <si>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</si>
  <si>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</si>
  <si>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</si>
  <si>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</si>
  <si>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</si>
  <si>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</si>
  <si>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</si>
  <si>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</si>
  <si>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</si>
  <si>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</si>
  <si>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</si>
  <si>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</si>
  <si>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</si>
  <si>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</si>
  <si>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</si>
  <si>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</si>
  <si>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</si>
  <si>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</si>
  <si>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</si>
  <si>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</si>
  <si>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</si>
  <si>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</si>
  <si>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</si>
  <si>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</si>
  <si>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</si>
  <si>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</si>
  <si>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</si>
  <si>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</si>
  <si>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</si>
  <si>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</si>
  <si>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</si>
  <si>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</si>
  <si>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</si>
  <si>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</si>
  <si>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</si>
  <si>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</si>
  <si>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</si>
  <si>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</si>
  <si>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</si>
  <si>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</si>
  <si>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</si>
  <si>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</si>
  <si>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</si>
  <si>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</si>
  <si>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</si>
  <si>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</si>
  <si>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</si>
  <si>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</si>
  <si>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</si>
  <si>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</si>
  <si>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</si>
  <si>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</si>
  <si>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</si>
  <si>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</si>
  <si>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</si>
  <si>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</si>
  <si>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</si>
  <si>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</si>
  <si>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</si>
  <si>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</si>
  <si>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</si>
  <si>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</si>
  <si>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</si>
  <si>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</si>
  <si>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</si>
  <si>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</si>
  <si>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</si>
  <si>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</si>
  <si>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</si>
  <si>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</si>
  <si>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</si>
  <si>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</si>
  <si>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</si>
  <si>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</si>
  <si>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</si>
  <si>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</si>
  <si>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</si>
  <si>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</si>
  <si>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</si>
  <si>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</si>
  <si>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</si>
  <si>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</si>
  <si>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</si>
  <si>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</si>
  <si>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</si>
  <si>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</si>
  <si>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</si>
  <si>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</si>
  <si>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</si>
  <si>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</si>
  <si>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</si>
  <si>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</si>
  <si>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</si>
  <si>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</si>
  <si>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</si>
  <si>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</si>
  <si>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</si>
  <si>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</si>
  <si>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</si>
  <si>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</si>
  <si>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</si>
  <si>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</si>
  <si>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</si>
  <si>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</si>
  <si>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</si>
  <si>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</si>
  <si>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</si>
  <si>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</si>
  <si>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</si>
  <si>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</si>
  <si>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</si>
  <si>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</si>
  <si>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</si>
  <si>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</si>
  <si>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</si>
  <si>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</si>
  <si>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</si>
  <si>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</si>
  <si>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</si>
  <si>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</si>
  <si>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</si>
  <si>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</si>
  <si>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</si>
  <si>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</si>
  <si>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</si>
  <si>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</si>
  <si>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</si>
  <si>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</si>
  <si>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</si>
  <si>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</si>
  <si>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</si>
  <si>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</si>
  <si>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</si>
  <si>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</si>
  <si>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</si>
  <si>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</si>
  <si>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</si>
  <si>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</si>
  <si>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</si>
  <si>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</si>
  <si>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</si>
  <si>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</si>
  <si>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</si>
  <si>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</si>
  <si>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</si>
  <si>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</si>
  <si>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</si>
  <si>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</si>
  <si>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</si>
  <si>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</si>
  <si>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</si>
  <si>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</si>
  <si>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</si>
  <si>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</si>
  <si>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</si>
  <si>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</si>
  <si>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</si>
  <si>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</si>
  <si>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</si>
  <si>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</si>
  <si>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</si>
  <si>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</si>
  <si>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</si>
  <si>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</si>
  <si>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</si>
  <si>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</si>
  <si>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</si>
  <si>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</si>
  <si>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</si>
  <si>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</si>
  <si>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</si>
  <si>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</si>
  <si>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</si>
  <si>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</si>
  <si>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</si>
  <si>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</si>
  <si>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</si>
  <si>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</si>
  <si>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</si>
  <si>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</si>
  <si>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</si>
  <si>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</si>
  <si>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</si>
  <si>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</si>
  <si>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</si>
  <si>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</si>
  <si>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</si>
  <si>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</si>
  <si>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</si>
  <si>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</si>
  <si>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</si>
  <si>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</si>
  <si>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</si>
  <si>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</si>
  <si>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</si>
  <si>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</si>
  <si>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</si>
  <si>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</si>
  <si>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</si>
  <si>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</si>
  <si>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</si>
  <si>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</si>
  <si>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</si>
  <si>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</si>
  <si>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</si>
  <si>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</si>
  <si>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</si>
  <si>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</si>
  <si>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</si>
  <si>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</si>
  <si>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</si>
  <si>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</si>
  <si>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</si>
  <si>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</si>
  <si>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</si>
  <si>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</si>
  <si>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</si>
  <si>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</si>
  <si>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</si>
  <si>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</si>
  <si>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</si>
  <si>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</si>
  <si>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</si>
  <si>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</si>
  <si>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</si>
  <si>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</si>
  <si>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</si>
  <si>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</si>
  <si>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</si>
  <si>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</si>
  <si>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</si>
  <si>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</si>
  <si>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</si>
  <si>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</si>
  <si>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</si>
  <si>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</si>
  <si>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</si>
  <si>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</si>
  <si>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</si>
  <si>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</si>
  <si>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</si>
  <si>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</si>
  <si>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</si>
  <si>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</si>
  <si>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</si>
  <si>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</si>
  <si>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</si>
  <si>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</si>
  <si>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</si>
  <si>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</si>
  <si>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</si>
  <si>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</si>
  <si>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</si>
  <si>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</si>
  <si>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</si>
  <si>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</si>
  <si>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</si>
  <si>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</si>
  <si>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</si>
  <si>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</si>
  <si>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</si>
  <si>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</si>
  <si>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</si>
  <si>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</si>
  <si>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</si>
  <si>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</si>
  <si>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</si>
  <si>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</si>
  <si>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</si>
  <si>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</si>
  <si>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</si>
  <si>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</si>
  <si>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</si>
  <si>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</si>
  <si>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</si>
  <si>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</si>
  <si>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</si>
  <si>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</si>
  <si>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</si>
  <si>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</si>
  <si>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</si>
  <si>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</si>
  <si>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</si>
  <si>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</si>
  <si>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</si>
  <si>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</si>
  <si>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</si>
  <si>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</si>
  <si>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</si>
  <si>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</si>
  <si>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</si>
  <si>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</si>
  <si>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</si>
  <si>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</si>
  <si>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</si>
  <si>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</si>
  <si>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</si>
  <si>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</si>
  <si>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</si>
  <si>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</si>
  <si>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</si>
  <si>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</si>
  <si>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</si>
  <si>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</si>
  <si>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</si>
  <si>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</si>
  <si>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</si>
  <si>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</si>
  <si>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</si>
  <si>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</si>
  <si>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</si>
  <si>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</si>
  <si>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</si>
  <si>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</si>
  <si>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</si>
  <si>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</si>
  <si>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</si>
  <si>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</si>
  <si>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</si>
  <si>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</si>
  <si>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</si>
  <si>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</si>
  <si>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</si>
  <si>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</si>
  <si>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</si>
  <si>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</si>
  <si>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</si>
  <si>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</si>
  <si>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</si>
  <si>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</si>
  <si>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</si>
  <si>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</si>
  <si>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</si>
  <si>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</si>
  <si>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</si>
  <si>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</si>
  <si>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</si>
  <si>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</si>
  <si>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</si>
  <si>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</si>
  <si>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</si>
  <si>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</si>
  <si>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</si>
  <si>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</si>
  <si>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</si>
  <si>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</si>
  <si>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</si>
  <si>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</si>
  <si>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</si>
  <si>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</si>
  <si>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</si>
  <si>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</si>
  <si>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</si>
  <si>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</si>
  <si>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</si>
  <si>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</si>
  <si>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</si>
  <si>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</si>
  <si>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</si>
  <si>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</si>
  <si>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</si>
  <si>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</si>
  <si>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</si>
  <si>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</si>
  <si>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</si>
  <si>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</si>
  <si>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</si>
  <si>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</si>
  <si>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</si>
  <si>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</si>
  <si>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</si>
  <si>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</si>
  <si>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</si>
  <si>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</si>
  <si>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</si>
  <si>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</si>
  <si>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</si>
  <si>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</si>
  <si>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</si>
  <si>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</si>
  <si>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</si>
  <si>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</si>
  <si>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</si>
  <si>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</si>
  <si>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</si>
  <si>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</si>
  <si>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</si>
  <si>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</si>
  <si>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</si>
  <si>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</si>
  <si>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</si>
  <si>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</si>
  <si>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</si>
  <si>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</si>
  <si>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</si>
  <si>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</si>
  <si>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</si>
  <si>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</si>
  <si>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</si>
  <si>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</si>
  <si>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</si>
  <si>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</si>
  <si>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</si>
  <si>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</si>
  <si>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</si>
  <si>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</si>
  <si>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</si>
  <si>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</si>
  <si>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</si>
  <si>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</si>
  <si>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</si>
  <si>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</si>
  <si>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</si>
  <si>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</si>
  <si>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</si>
  <si>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</si>
  <si>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</si>
  <si>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</si>
  <si>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</si>
  <si>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</si>
  <si>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</si>
  <si>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</si>
  <si>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</si>
  <si>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</si>
  <si>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</si>
  <si>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</si>
  <si>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</si>
  <si>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</si>
  <si>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</si>
  <si>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</si>
  <si>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</si>
  <si>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</si>
  <si>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</si>
  <si>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</si>
  <si>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</si>
  <si>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</si>
  <si>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</si>
  <si>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</si>
  <si>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</si>
  <si>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</si>
  <si>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</si>
  <si>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</si>
  <si>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</si>
  <si>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</si>
  <si>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</si>
  <si>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</si>
  <si>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</si>
  <si>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</si>
  <si>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</si>
  <si>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</si>
  <si>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</si>
  <si>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</si>
  <si>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</si>
  <si>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</si>
  <si>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</si>
  <si>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</si>
  <si>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</si>
  <si>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</si>
  <si>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</si>
  <si>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</si>
  <si>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</si>
  <si>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</si>
  <si>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</si>
  <si>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</si>
  <si>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</si>
  <si>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</si>
  <si>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</si>
  <si>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</si>
  <si>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</si>
  <si>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</si>
  <si>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</si>
  <si>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</si>
  <si>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</si>
  <si>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</si>
  <si>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</si>
  <si>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</si>
  <si>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</si>
  <si>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</si>
  <si>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</si>
  <si>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</si>
  <si>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</si>
  <si>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</si>
  <si>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</si>
  <si>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</si>
  <si>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</si>
  <si>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</si>
  <si>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</si>
  <si>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</si>
  <si>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</si>
  <si>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</si>
  <si>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</si>
  <si>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</si>
  <si>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</si>
  <si>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</si>
  <si>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</si>
  <si>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</si>
  <si>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</si>
  <si>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</si>
  <si>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</si>
  <si>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</si>
  <si>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</si>
  <si>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</si>
  <si>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</si>
  <si>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</si>
  <si>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</si>
  <si>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</si>
  <si>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</si>
  <si>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</si>
  <si>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</si>
  <si>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</si>
  <si>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</si>
  <si>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</si>
  <si>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</si>
  <si>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</si>
  <si>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</si>
  <si>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</si>
  <si>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</si>
  <si>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</si>
  <si>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</si>
  <si>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</si>
  <si>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</si>
  <si>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</si>
  <si>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</si>
  <si>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</si>
  <si>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</si>
  <si>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</si>
  <si>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</si>
  <si>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</si>
  <si>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</si>
  <si>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</si>
  <si>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</si>
  <si>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</si>
  <si>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</si>
  <si>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</si>
  <si>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</si>
  <si>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</si>
  <si>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</si>
  <si>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</si>
  <si>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</si>
  <si>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</si>
  <si>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</si>
  <si>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</si>
  <si>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</si>
  <si>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</si>
  <si>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</si>
  <si>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</si>
  <si>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</si>
  <si>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</si>
  <si>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</si>
  <si>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</si>
  <si>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</si>
  <si>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</si>
  <si>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</si>
  <si>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</si>
  <si>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</si>
  <si>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</si>
  <si>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</si>
  <si>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</si>
  <si>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</si>
  <si>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</si>
  <si>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</si>
  <si>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</si>
  <si>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</si>
  <si>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</si>
  <si>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</si>
  <si>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</si>
  <si>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</si>
  <si>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</si>
  <si>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</si>
  <si>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</si>
  <si>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</si>
  <si>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</si>
  <si>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</si>
  <si>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</si>
  <si>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</si>
  <si>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</si>
  <si>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</si>
  <si>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</si>
  <si>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</si>
  <si>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</si>
  <si>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</si>
  <si>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</si>
  <si>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</si>
  <si>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</si>
  <si>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</si>
  <si>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</si>
  <si>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</si>
  <si>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</si>
  <si>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</si>
  <si>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</si>
  <si>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</si>
  <si>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</si>
  <si>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</si>
  <si>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</si>
  <si>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</si>
  <si>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</si>
  <si>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</si>
  <si>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</si>
  <si>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</si>
  <si>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</si>
  <si>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</si>
  <si>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</si>
  <si>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</si>
  <si>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</si>
  <si>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</si>
  <si>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</si>
  <si>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</si>
  <si>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</si>
  <si>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</si>
  <si>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</si>
  <si>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</si>
  <si>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</si>
  <si>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</si>
  <si>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</si>
  <si>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</si>
  <si>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</si>
  <si>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</si>
  <si>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</si>
  <si>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</si>
  <si>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</si>
  <si>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</si>
  <si>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</si>
  <si>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</si>
  <si>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</si>
  <si>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</si>
  <si>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</si>
  <si>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</si>
  <si>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</si>
  <si>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</si>
  <si>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</si>
  <si>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</si>
  <si>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</si>
  <si>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</si>
  <si>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</si>
  <si>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</si>
  <si>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</si>
  <si>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</si>
  <si>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</si>
  <si>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</si>
  <si>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</si>
  <si>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</si>
  <si>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</si>
  <si>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</si>
  <si>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</si>
  <si>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</si>
  <si>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</si>
  <si>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</si>
  <si>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</si>
  <si>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</si>
  <si>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</si>
  <si>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</si>
  <si>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</si>
  <si>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</si>
  <si>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</si>
  <si>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</si>
  <si>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</si>
  <si>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</si>
  <si>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</si>
  <si>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</si>
  <si>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</si>
  <si>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</si>
  <si>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</si>
  <si>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</si>
  <si>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</si>
  <si>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</si>
  <si>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</si>
  <si>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</si>
  <si>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</si>
  <si>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</si>
  <si>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</si>
  <si>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</si>
  <si>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</si>
  <si>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</si>
  <si>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</si>
  <si>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</si>
  <si>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</si>
  <si>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</si>
  <si>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</si>
  <si>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</si>
  <si>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</si>
  <si>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</si>
  <si>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</si>
  <si>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</si>
  <si>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</si>
  <si>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</si>
  <si>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</si>
  <si>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</si>
  <si>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</si>
  <si>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</si>
  <si>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</si>
  <si>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</si>
  <si>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</si>
  <si>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</si>
  <si>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</si>
  <si>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</si>
  <si>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</si>
  <si>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</si>
  <si>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</si>
  <si>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</si>
  <si>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</si>
  <si>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</si>
  <si>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</si>
  <si>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</si>
  <si>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</si>
  <si>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</si>
  <si>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</si>
  <si>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</si>
  <si>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</si>
  <si>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</si>
  <si>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</si>
  <si>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</si>
  <si>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</si>
  <si>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</si>
  <si>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</si>
  <si>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</si>
  <si>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</si>
  <si>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</si>
  <si>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</si>
  <si>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</si>
  <si>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</si>
  <si>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</si>
  <si>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</si>
  <si>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</si>
  <si>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</si>
  <si>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</si>
  <si>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</si>
  <si>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</si>
  <si>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</si>
  <si>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</si>
  <si>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</si>
  <si>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</si>
  <si>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</si>
  <si>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</si>
  <si>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</si>
  <si>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</si>
  <si>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</si>
  <si>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</si>
  <si>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</si>
  <si>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</si>
  <si>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</si>
  <si>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</si>
  <si>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</si>
  <si>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</si>
  <si>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</si>
  <si>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</si>
  <si>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</si>
  <si>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</si>
  <si>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</si>
  <si>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</si>
  <si>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</si>
  <si>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</si>
  <si>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</si>
  <si>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</si>
  <si>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</si>
  <si>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</si>
  <si>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</si>
  <si>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</si>
  <si>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</si>
  <si>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</si>
  <si>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</si>
  <si>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</si>
  <si>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</si>
  <si>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</si>
  <si>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</si>
  <si>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</si>
  <si>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</si>
  <si>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</si>
  <si>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</si>
  <si>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</si>
  <si>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</si>
  <si>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</si>
  <si>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</si>
  <si>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</si>
  <si>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</si>
  <si>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</si>
  <si>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</si>
  <si>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</si>
  <si>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</si>
  <si>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</si>
  <si>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</si>
  <si>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</si>
  <si>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</si>
  <si>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</si>
  <si>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</si>
  <si>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</si>
  <si>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</si>
  <si>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</si>
  <si>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</si>
  <si>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</si>
  <si>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</si>
  <si>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</si>
  <si>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</si>
  <si>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</si>
  <si>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</si>
  <si>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</si>
  <si>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</si>
  <si>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</si>
  <si>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</si>
  <si>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</si>
  <si>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</si>
  <si>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</si>
  <si>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</si>
  <si>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</si>
  <si>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</si>
  <si>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</si>
  <si>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</si>
  <si>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</si>
  <si>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</si>
  <si>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</si>
  <si>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</si>
  <si>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</si>
  <si>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</si>
  <si>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</si>
  <si>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</si>
  <si>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</si>
  <si>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</si>
  <si>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</si>
  <si>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</si>
  <si>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</si>
  <si>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</si>
  <si>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</si>
  <si>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</si>
  <si>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</si>
  <si>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</si>
  <si>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</si>
  <si>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</si>
  <si>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</si>
  <si>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</si>
  <si>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</si>
  <si>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</si>
  <si>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</si>
  <si>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</si>
  <si>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</si>
  <si>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</si>
  <si>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</si>
  <si>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</si>
  <si>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</si>
  <si>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</si>
  <si>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</si>
  <si>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</si>
  <si>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</si>
  <si>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</si>
  <si>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</si>
  <si>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</si>
  <si>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</si>
  <si>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</si>
  <si>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</si>
  <si>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</si>
  <si>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</si>
  <si>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</si>
  <si>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</si>
  <si>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</si>
  <si>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</si>
  <si>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</si>
  <si>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</si>
  <si>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</si>
  <si>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</si>
  <si>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</si>
  <si>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</si>
  <si>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</si>
  <si>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</si>
  <si>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</si>
  <si>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</si>
  <si>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</si>
  <si>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</si>
  <si>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</si>
  <si>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</si>
  <si>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</si>
  <si>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</si>
  <si>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</si>
  <si>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</si>
  <si>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</si>
  <si>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</si>
  <si>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</si>
  <si>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</si>
  <si>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</si>
  <si>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</si>
  <si>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</si>
  <si>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</si>
  <si>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</si>
  <si>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</si>
  <si>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</si>
  <si>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</si>
  <si>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</si>
  <si>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</si>
  <si>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</si>
  <si>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</si>
  <si>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</si>
  <si>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</si>
  <si>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</si>
  <si>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</si>
  <si>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</si>
  <si>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</si>
  <si>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</si>
  <si>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</si>
  <si>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</si>
  <si>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</si>
  <si>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</si>
  <si>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</si>
  <si>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</si>
  <si>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</si>
  <si>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</si>
  <si>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</si>
  <si>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</si>
  <si>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</si>
  <si>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</si>
  <si>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</si>
  <si>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</si>
  <si>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</si>
  <si>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</si>
  <si>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</si>
  <si>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</si>
  <si>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</si>
  <si>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</si>
  <si>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</si>
  <si>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</si>
  <si>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</si>
  <si>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</si>
  <si>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</si>
  <si>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</si>
  <si>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</si>
  <si>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</si>
  <si>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</si>
  <si>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</si>
  <si>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</si>
  <si>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</si>
  <si>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</si>
  <si>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</si>
  <si>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</si>
  <si>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</si>
  <si>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</si>
  <si>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</si>
  <si>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</si>
  <si>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</si>
  <si>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</si>
  <si>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</si>
  <si>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</si>
  <si>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</si>
  <si>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</si>
  <si>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</si>
  <si>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</si>
  <si>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</si>
  <si>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</si>
  <si>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</si>
  <si>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</si>
  <si>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</si>
  <si>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</si>
  <si>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</si>
  <si>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</si>
  <si>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</si>
  <si>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</si>
  <si>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</si>
  <si>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</si>
  <si>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</si>
  <si>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</si>
  <si>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</si>
  <si>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</si>
  <si>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</si>
  <si>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</si>
  <si>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</si>
  <si>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</si>
  <si>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</si>
  <si>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</si>
  <si>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</si>
  <si>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</si>
  <si>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</si>
  <si>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</si>
  <si>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</si>
  <si>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</si>
  <si>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</si>
  <si>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</si>
  <si>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</si>
  <si>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</si>
  <si>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</si>
  <si>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</si>
  <si>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</si>
  <si>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</si>
  <si>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</si>
  <si>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</si>
  <si>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</si>
  <si>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</si>
  <si>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</si>
  <si>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</si>
  <si>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</si>
  <si>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</si>
  <si>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</si>
  <si>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</si>
  <si>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</si>
  <si>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</si>
  <si>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</si>
  <si>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</si>
  <si>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</si>
  <si>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</si>
  <si>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</si>
  <si>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</si>
  <si>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</si>
  <si>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</si>
  <si>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</si>
  <si>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</si>
  <si>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</si>
  <si>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</si>
  <si>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</si>
  <si>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</si>
  <si>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</si>
  <si>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</si>
  <si>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</si>
  <si>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</si>
  <si>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</si>
  <si>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</si>
  <si>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</si>
  <si>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</si>
  <si>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</si>
  <si>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</si>
  <si>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</si>
  <si>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</si>
  <si>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</si>
  <si>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</si>
  <si>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</si>
  <si>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</si>
  <si>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</si>
  <si>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</si>
  <si>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</si>
  <si>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</si>
  <si>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</si>
  <si>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</si>
  <si>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</si>
  <si>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</si>
  <si>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</si>
  <si>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</si>
  <si>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</si>
  <si>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</si>
  <si>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</si>
  <si>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</si>
  <si>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</si>
  <si>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</si>
  <si>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</si>
  <si>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</si>
  <si>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</si>
  <si>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</si>
  <si>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</si>
  <si>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</si>
  <si>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</si>
  <si>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</si>
  <si>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</si>
  <si>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</si>
  <si>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</si>
  <si>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</si>
  <si>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</si>
  <si>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</si>
  <si>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</si>
  <si>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</si>
  <si>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</si>
  <si>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</si>
  <si>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</si>
  <si>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</si>
  <si>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</si>
  <si>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</si>
  <si>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</si>
  <si>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</si>
  <si>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</si>
  <si>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</si>
  <si>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</si>
  <si>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</si>
  <si>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</si>
  <si>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</si>
  <si>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</si>
  <si>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</si>
  <si>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</si>
  <si>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</si>
  <si>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</si>
  <si>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</si>
  <si>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</si>
  <si>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</si>
  <si>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</si>
  <si>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</si>
  <si>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</si>
  <si>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</si>
  <si>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</si>
  <si>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</si>
  <si>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</si>
  <si>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</si>
  <si>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</si>
  <si>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</si>
  <si>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</si>
  <si>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</si>
  <si>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</si>
  <si>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</si>
  <si>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</si>
  <si>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</si>
  <si>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</si>
  <si>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</si>
  <si>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</si>
  <si>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</si>
  <si>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</si>
  <si>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</si>
  <si>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</si>
  <si>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</si>
  <si>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</si>
  <si>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</si>
  <si>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</si>
  <si>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</si>
  <si>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</si>
  <si>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</si>
  <si>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</si>
  <si>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</si>
  <si>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</si>
  <si>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</si>
  <si>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</si>
  <si>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</si>
  <si>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</si>
  <si>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</si>
  <si>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</si>
  <si>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</si>
  <si>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</si>
  <si>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</si>
  <si>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</si>
  <si>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</si>
  <si>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</si>
  <si>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</si>
  <si>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</si>
  <si>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</si>
  <si>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</si>
  <si>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</si>
  <si>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</si>
  <si>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</si>
  <si>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</si>
  <si>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</si>
  <si>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</si>
  <si>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</si>
  <si>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</si>
  <si>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</si>
  <si>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</si>
  <si>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</si>
  <si>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</si>
  <si>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</si>
  <si>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</si>
  <si>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</si>
  <si>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</si>
  <si>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</si>
  <si>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</si>
  <si>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</si>
  <si>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</si>
  <si>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</si>
  <si>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</si>
  <si>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</si>
  <si>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</si>
  <si>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</si>
  <si>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</si>
  <si>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</si>
  <si>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</si>
  <si>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</si>
  <si>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</si>
  <si>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</si>
  <si>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</si>
  <si>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</si>
  <si>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</si>
  <si>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</si>
  <si>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</si>
  <si>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</si>
  <si>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</si>
  <si>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</si>
  <si>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</si>
  <si>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</si>
  <si>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</si>
  <si>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</si>
  <si>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</si>
  <si>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</si>
  <si>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</si>
  <si>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</si>
  <si>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</si>
  <si>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</si>
  <si>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</si>
  <si>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</si>
  <si>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</si>
  <si>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</si>
  <si>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</si>
  <si>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</si>
  <si>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</si>
  <si>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</si>
  <si>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</si>
  <si>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</si>
  <si>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</si>
  <si>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</si>
  <si>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</si>
  <si>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</si>
  <si>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</si>
  <si>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</si>
  <si>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</si>
  <si>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</si>
  <si>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</si>
  <si>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</si>
  <si>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</si>
  <si>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</si>
  <si>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</si>
  <si>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</si>
  <si>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</si>
  <si>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</si>
  <si>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</si>
  <si>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</si>
  <si>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</si>
  <si>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</si>
  <si>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</si>
  <si>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</si>
  <si>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</si>
  <si>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</si>
  <si>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</si>
  <si>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</si>
  <si>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</si>
  <si>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</si>
  <si>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</si>
  <si>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</si>
  <si>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</si>
  <si>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</si>
  <si>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</si>
  <si>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</si>
  <si>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</si>
  <si>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</si>
  <si>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</si>
  <si>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</si>
  <si>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</si>
  <si>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</si>
  <si>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</si>
  <si>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</si>
  <si>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</si>
  <si>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</si>
  <si>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</si>
  <si>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</si>
  <si>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</si>
  <si>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</si>
  <si>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</si>
  <si>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</si>
  <si>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</si>
  <si>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</si>
  <si>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</si>
  <si>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</si>
  <si>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</si>
  <si>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</si>
  <si>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</si>
  <si>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</si>
  <si>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</si>
  <si>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</si>
  <si>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</si>
  <si>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</si>
  <si>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</si>
  <si>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</si>
  <si>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</si>
  <si>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</si>
  <si>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</si>
  <si>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</si>
  <si>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</si>
  <si>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</si>
  <si>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</si>
  <si>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</si>
  <si>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</si>
  <si>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</si>
  <si>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</si>
  <si>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</si>
  <si>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</si>
  <si>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</si>
  <si>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</si>
  <si>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</si>
  <si>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</si>
  <si>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</si>
  <si>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</si>
  <si>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</si>
  <si>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</si>
  <si>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</si>
  <si>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</si>
  <si>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</si>
  <si>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</si>
  <si>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</si>
  <si>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</si>
  <si>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</si>
  <si>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</si>
  <si>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</si>
  <si>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</si>
  <si>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</si>
  <si>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</si>
  <si>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</si>
  <si>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</si>
  <si>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</si>
  <si>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</si>
  <si>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</si>
  <si>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</si>
  <si>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</si>
  <si>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</si>
  <si>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</si>
  <si>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</si>
  <si>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</si>
  <si>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</si>
  <si>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</si>
  <si>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</si>
  <si>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</si>
  <si>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</si>
  <si>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</si>
  <si>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</si>
  <si>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</si>
  <si>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</si>
  <si>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</si>
  <si>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</si>
  <si>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</si>
  <si>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</si>
  <si>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</si>
  <si>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</si>
  <si>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</si>
  <si>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</si>
  <si>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</si>
  <si>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</si>
  <si>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</si>
  <si>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</si>
  <si>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</si>
  <si>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</si>
  <si>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</si>
  <si>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</si>
  <si>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</si>
  <si>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</si>
  <si>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</si>
  <si>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</si>
  <si>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</si>
  <si>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</si>
  <si>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</si>
  <si>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</si>
  <si>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</si>
  <si>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</si>
  <si>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</si>
  <si>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</si>
  <si>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</si>
  <si>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</si>
  <si>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</si>
  <si>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</si>
  <si>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</si>
  <si>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</si>
  <si>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</si>
  <si>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</si>
  <si>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</si>
  <si>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</si>
  <si>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</si>
  <si>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</si>
  <si>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</si>
  <si>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</si>
  <si>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</si>
  <si>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</si>
  <si>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</si>
  <si>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</si>
  <si>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</si>
  <si>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</si>
  <si>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</si>
  <si>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</si>
  <si>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</si>
  <si>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</si>
  <si>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</si>
  <si>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</si>
  <si>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</si>
  <si>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</si>
  <si>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</si>
  <si>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</si>
  <si>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</si>
  <si>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</si>
  <si>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</si>
  <si>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</si>
  <si>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</si>
  <si>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</si>
  <si>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</si>
  <si>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</si>
  <si>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</si>
  <si>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</si>
  <si>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</si>
  <si>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</si>
  <si>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</si>
  <si>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</si>
  <si>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</si>
  <si>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</si>
  <si>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</si>
  <si>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</si>
  <si>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</si>
  <si>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</si>
  <si>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</si>
  <si>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</si>
  <si>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</si>
  <si>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</si>
  <si>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</si>
  <si>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</si>
  <si>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</si>
  <si>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</si>
  <si>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</si>
  <si>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</si>
  <si>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</si>
  <si>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</si>
  <si>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</si>
  <si>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</si>
  <si>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</si>
  <si>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</si>
  <si>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</si>
  <si>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</si>
  <si>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</si>
  <si>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</si>
  <si>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</si>
  <si>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</si>
  <si>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</si>
  <si>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</si>
  <si>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</si>
  <si>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</si>
  <si>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</si>
  <si>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</si>
  <si>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</si>
  <si>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</si>
  <si>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</si>
  <si>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</si>
  <si>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</si>
  <si>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</si>
  <si>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</si>
  <si>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</si>
  <si>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</si>
  <si>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</si>
  <si>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</si>
  <si>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</si>
  <si>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</si>
  <si>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</si>
  <si>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</si>
  <si>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</si>
  <si>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</si>
  <si>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</si>
  <si>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</si>
  <si>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</si>
  <si>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</si>
  <si>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</si>
  <si>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</si>
  <si>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</si>
  <si>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</si>
  <si>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</si>
  <si>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</si>
  <si>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</si>
  <si>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</si>
  <si>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</si>
  <si>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</si>
  <si>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</si>
  <si>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</si>
  <si>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</si>
  <si>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</si>
  <si>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</si>
  <si>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</si>
  <si>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</si>
  <si>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</si>
  <si>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</si>
  <si>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</si>
  <si>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</si>
  <si>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</si>
  <si>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</si>
  <si>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</si>
  <si>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</si>
  <si>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</si>
  <si>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</si>
  <si>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</si>
  <si>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</si>
  <si>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</si>
  <si>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</si>
  <si>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</si>
  <si>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</si>
  <si>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</si>
  <si>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</si>
  <si>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</si>
  <si>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</si>
  <si>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</si>
  <si>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</si>
  <si>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</si>
  <si>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</si>
  <si>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</si>
  <si>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</si>
  <si>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</si>
  <si>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</si>
  <si>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</si>
  <si>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</si>
  <si>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</si>
  <si>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</si>
  <si>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</si>
  <si>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</si>
  <si>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</si>
  <si>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</si>
  <si>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</si>
  <si>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</si>
  <si>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</si>
  <si>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</si>
  <si>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</si>
  <si>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</si>
  <si>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</si>
  <si>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</si>
  <si>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</si>
  <si>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</si>
  <si>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</si>
  <si>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</si>
  <si>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</si>
  <si>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</si>
  <si>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</si>
  <si>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</si>
  <si>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</si>
  <si>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</si>
  <si>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</si>
  <si>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</si>
  <si>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</si>
  <si>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</si>
  <si>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</si>
  <si>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</si>
  <si>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</si>
  <si>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</si>
  <si>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</si>
  <si>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</si>
  <si>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</si>
  <si>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</si>
  <si>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</si>
  <si>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</si>
  <si>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</si>
  <si>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</si>
  <si>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</si>
  <si>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</si>
  <si>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</si>
  <si>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</si>
  <si>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</si>
  <si>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</si>
  <si>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</si>
  <si>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</si>
  <si>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</si>
  <si>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</si>
  <si>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</si>
  <si>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</si>
  <si>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</si>
  <si>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</si>
  <si>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</si>
  <si>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</si>
  <si>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</si>
  <si>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</si>
  <si>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</si>
  <si>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</si>
  <si>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</si>
  <si>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</si>
  <si>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</si>
  <si>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</si>
  <si>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</si>
  <si>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</si>
  <si>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</si>
  <si>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</si>
  <si>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</si>
  <si>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</si>
  <si>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</si>
  <si>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</si>
  <si>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</si>
  <si>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</si>
  <si>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</si>
  <si>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</si>
  <si>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</si>
  <si>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</si>
  <si>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</si>
  <si>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</si>
  <si>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</si>
  <si>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</si>
  <si>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</si>
  <si>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</si>
  <si>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</si>
  <si>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</si>
  <si>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</si>
  <si>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</si>
  <si>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</si>
  <si>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</si>
  <si>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</si>
  <si>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</si>
  <si>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</si>
  <si>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</si>
  <si>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</si>
  <si>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</si>
  <si>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</si>
  <si>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</si>
  <si>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</si>
  <si>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</si>
  <si>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</si>
  <si>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</si>
  <si>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</si>
  <si>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</si>
  <si>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</si>
  <si>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</si>
  <si>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</si>
  <si>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</si>
  <si>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</si>
  <si>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</si>
  <si>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</si>
  <si>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</si>
  <si>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</si>
  <si>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</si>
  <si>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</si>
  <si>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</si>
  <si>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</si>
  <si>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</si>
  <si>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</si>
  <si>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</si>
  <si>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</si>
  <si>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</si>
  <si>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</si>
  <si>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</si>
  <si>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</si>
  <si>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</si>
  <si>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</si>
  <si>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</si>
  <si>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</si>
  <si>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</si>
  <si>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</si>
  <si>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</si>
  <si>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</si>
  <si>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</si>
  <si>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</si>
  <si>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</si>
  <si>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</si>
  <si>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</si>
  <si>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</si>
  <si>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</si>
  <si>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</si>
  <si>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</si>
  <si>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</si>
  <si>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</si>
  <si>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</si>
  <si>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</si>
  <si>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</si>
  <si>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</si>
  <si>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</si>
  <si>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</si>
  <si>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</si>
  <si>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</si>
  <si>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</si>
  <si>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</si>
  <si>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</si>
  <si>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</si>
  <si>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</si>
  <si>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</si>
  <si>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</si>
  <si>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</si>
  <si>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</si>
  <si>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</si>
  <si>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</si>
  <si>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</si>
  <si>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</si>
  <si>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</si>
  <si>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</si>
  <si>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</si>
  <si>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</si>
  <si>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</si>
  <si>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</si>
  <si>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</si>
  <si>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</si>
  <si>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</si>
  <si>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</si>
  <si>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</si>
  <si>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</si>
  <si>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</si>
  <si>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</si>
  <si>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</si>
  <si>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</si>
  <si>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</si>
  <si>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</si>
  <si>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</si>
  <si>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</si>
  <si>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</si>
  <si>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</si>
  <si>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</si>
  <si>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</si>
  <si>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</si>
  <si>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</si>
  <si>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</si>
  <si>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</si>
  <si>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</si>
  <si>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</si>
  <si>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</si>
  <si>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</si>
  <si>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</si>
  <si>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</si>
  <si>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</si>
  <si>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</si>
  <si>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</si>
  <si>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</si>
  <si>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</si>
  <si>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</si>
  <si>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</si>
  <si>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</si>
  <si>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</si>
  <si>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</si>
  <si>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</si>
  <si>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</si>
  <si>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</si>
  <si>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</si>
  <si>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</si>
  <si>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</si>
  <si>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</si>
  <si>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</si>
  <si>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</si>
  <si>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</si>
  <si>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</si>
  <si>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</si>
  <si>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</si>
  <si>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</si>
  <si>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</si>
  <si>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</si>
  <si>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</si>
  <si>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</si>
  <si>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</si>
  <si>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</si>
  <si>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</si>
  <si>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</si>
  <si>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</si>
  <si>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</si>
  <si>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</si>
  <si>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</si>
  <si>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</si>
  <si>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</si>
  <si>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</si>
  <si>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</si>
  <si>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</si>
  <si>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</si>
  <si>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</si>
  <si>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</si>
  <si>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</si>
  <si>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</si>
  <si>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</si>
  <si>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</si>
  <si>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</si>
  <si>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</si>
  <si>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</si>
  <si>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</si>
  <si>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</si>
  <si>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</si>
  <si>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</si>
  <si>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</si>
  <si>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</si>
  <si>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</si>
  <si>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</si>
  <si>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</si>
  <si>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</si>
  <si>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</si>
  <si>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</si>
  <si>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</si>
  <si>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</si>
  <si>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</si>
  <si>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</si>
  <si>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</si>
  <si>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</si>
  <si>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</si>
  <si>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</si>
  <si>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</si>
  <si>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</si>
  <si>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</si>
  <si>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</si>
  <si>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</si>
  <si>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</si>
  <si>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</si>
  <si>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</si>
  <si>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</si>
  <si>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</si>
  <si>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</si>
  <si>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</si>
  <si>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</si>
  <si>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</si>
  <si>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</si>
  <si>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</si>
  <si>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</si>
  <si>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</si>
  <si>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</si>
  <si>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</si>
  <si>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</si>
  <si>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</si>
  <si>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</si>
  <si>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</si>
  <si>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</si>
  <si>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</si>
  <si>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</si>
  <si>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</si>
  <si>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</si>
  <si>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</si>
  <si>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</si>
  <si>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</si>
  <si>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</si>
  <si>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</si>
  <si>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</si>
  <si>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</si>
  <si>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</si>
  <si>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</si>
  <si>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</si>
  <si>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</si>
  <si>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</si>
  <si>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</si>
  <si>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</si>
  <si>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</si>
  <si>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</si>
  <si>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</si>
  <si>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</si>
  <si>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</si>
  <si>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</si>
  <si>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</si>
  <si>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</si>
  <si>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</si>
  <si>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</si>
  <si>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</si>
  <si>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</si>
  <si>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</si>
  <si>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</si>
  <si>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</si>
  <si>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</si>
  <si>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</si>
  <si>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</si>
  <si>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</si>
  <si>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</si>
  <si>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</si>
  <si>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</si>
  <si>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</si>
  <si>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</si>
  <si>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</si>
  <si>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</si>
  <si>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</si>
  <si>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</si>
  <si>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</si>
  <si>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</si>
  <si>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</si>
  <si>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</si>
  <si>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</si>
  <si>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</si>
  <si>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</si>
  <si>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</si>
  <si>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</si>
  <si>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</si>
  <si>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</si>
  <si>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</si>
  <si>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</si>
  <si>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</si>
  <si>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</si>
  <si>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</si>
  <si>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</si>
  <si>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</si>
  <si>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</si>
  <si>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</si>
  <si>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</si>
  <si>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</si>
  <si>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</si>
  <si>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</si>
  <si>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</si>
  <si>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</si>
  <si>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</si>
  <si>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</si>
  <si>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</si>
  <si>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</si>
  <si>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</si>
  <si>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</si>
  <si>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</si>
  <si>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</si>
  <si>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</si>
  <si>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</si>
  <si>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</si>
  <si>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</si>
  <si>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</si>
  <si>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</si>
  <si>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</si>
  <si>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</si>
  <si>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</si>
  <si>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</si>
  <si>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</si>
  <si>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</si>
  <si>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</si>
  <si>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</si>
  <si>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</si>
  <si>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</si>
  <si>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</si>
  <si>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</si>
  <si>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</si>
  <si>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</si>
  <si>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</si>
  <si>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</si>
  <si>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</si>
  <si>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</si>
  <si>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</si>
  <si>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</si>
  <si>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</si>
  <si>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</si>
  <si>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</si>
  <si>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</si>
  <si>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</si>
  <si>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</si>
  <si>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</si>
  <si>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</si>
  <si>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</si>
  <si>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</si>
  <si>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</si>
  <si>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</si>
  <si>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</si>
  <si>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</si>
  <si>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</si>
  <si>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</si>
  <si>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</si>
  <si>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</si>
  <si>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</si>
  <si>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</si>
  <si>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</si>
  <si>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</si>
  <si>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</si>
  <si>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</si>
  <si>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</si>
  <si>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</si>
  <si>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</si>
  <si>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</si>
  <si>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</si>
  <si>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</si>
  <si>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</si>
  <si>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</si>
  <si>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</si>
  <si>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</si>
  <si>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</si>
  <si>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</si>
  <si>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</si>
  <si>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</si>
  <si>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</si>
  <si>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</si>
  <si>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</si>
  <si>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</si>
  <si>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</si>
  <si>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</si>
  <si>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</si>
  <si>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</si>
  <si>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</si>
  <si>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</si>
  <si>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</si>
  <si>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</si>
  <si>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</si>
  <si>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</si>
  <si>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</si>
  <si>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</si>
  <si>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</si>
  <si>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</si>
  <si>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</si>
  <si>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</si>
  <si>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</si>
  <si>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</si>
  <si>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</si>
  <si>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</si>
  <si>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</si>
  <si>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</si>
  <si>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</si>
  <si>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</si>
  <si>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</si>
  <si>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</si>
  <si>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</si>
  <si>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</si>
  <si>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</si>
  <si>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</si>
  <si>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</si>
  <si>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</si>
  <si>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</si>
  <si>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</si>
  <si>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</si>
  <si>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</si>
  <si>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</si>
  <si>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</si>
  <si>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</si>
  <si>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</si>
  <si>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</si>
  <si>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</si>
  <si>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</si>
  <si>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</si>
  <si>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</si>
  <si>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</si>
  <si>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</si>
  <si>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</si>
  <si>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</si>
  <si>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</si>
  <si>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</si>
  <si>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</si>
  <si>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</si>
  <si>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</si>
  <si>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</si>
  <si>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</si>
  <si>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</si>
  <si>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</si>
  <si>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</si>
  <si>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</si>
  <si>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</si>
  <si>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</si>
  <si>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</si>
  <si>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</si>
  <si>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</si>
  <si>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</si>
  <si>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</si>
  <si>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</si>
  <si>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</si>
  <si>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</si>
  <si>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</si>
  <si>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</si>
  <si>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</si>
  <si>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</si>
  <si>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</si>
  <si>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</si>
  <si>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</si>
  <si>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</si>
  <si>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</si>
  <si>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</si>
  <si>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</si>
  <si>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</si>
  <si>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</si>
  <si>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</si>
  <si>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</si>
  <si>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</si>
  <si>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</si>
  <si>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</si>
  <si>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</si>
  <si>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</si>
  <si>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</si>
  <si>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</si>
  <si>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</si>
  <si>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</si>
  <si>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</si>
  <si>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</si>
  <si>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</si>
  <si>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</si>
  <si>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</si>
  <si>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</si>
  <si>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</si>
  <si>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</si>
  <si>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</si>
  <si>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</si>
  <si>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</si>
  <si>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</si>
  <si>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</si>
  <si>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</si>
  <si>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</si>
  <si>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</si>
  <si>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</si>
  <si>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</si>
  <si>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</si>
  <si>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</si>
  <si>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</si>
  <si>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</si>
  <si>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</si>
  <si>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</si>
  <si>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</si>
  <si>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</si>
  <si>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</si>
  <si>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</si>
  <si>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</si>
  <si>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</si>
  <si>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</si>
  <si>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</si>
  <si>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</si>
  <si>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</si>
  <si>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</si>
  <si>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</si>
  <si>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</si>
  <si>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</si>
  <si>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</si>
  <si>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</si>
  <si>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</si>
  <si>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</si>
  <si>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</si>
  <si>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</si>
  <si>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</si>
  <si>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</si>
  <si>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</si>
  <si>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</si>
  <si>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</si>
  <si>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</si>
  <si>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</si>
  <si>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</si>
  <si>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</si>
  <si>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</si>
  <si>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</si>
  <si>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</si>
  <si>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</si>
  <si>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</si>
  <si>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</si>
  <si>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</si>
  <si>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</si>
  <si>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</si>
  <si>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</si>
  <si>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</si>
  <si>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</si>
  <si>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</si>
  <si>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</si>
  <si>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</si>
  <si>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</si>
  <si>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</si>
  <si>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</si>
  <si>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</si>
  <si>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</si>
  <si>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</si>
  <si>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</si>
  <si>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</si>
  <si>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</si>
  <si>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</si>
  <si>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</si>
  <si>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</si>
  <si>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</si>
  <si>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</si>
  <si>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</si>
  <si>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</si>
  <si>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</si>
  <si>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</si>
  <si>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</si>
  <si>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</si>
  <si>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</si>
  <si>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</si>
  <si>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</si>
  <si>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</si>
  <si>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</si>
  <si>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</si>
  <si>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</si>
  <si>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</si>
  <si>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</si>
  <si>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</si>
  <si>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</si>
  <si>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</si>
  <si>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</si>
  <si>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</si>
  <si>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</si>
  <si>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</si>
  <si>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</si>
  <si>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</si>
  <si>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</si>
  <si>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</si>
  <si>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</si>
  <si>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</si>
  <si>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</si>
  <si>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</si>
  <si>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</si>
  <si>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</si>
  <si>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</si>
  <si>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</si>
  <si>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</si>
  <si>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</si>
  <si>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</si>
  <si>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</si>
  <si>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</si>
  <si>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</si>
  <si>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</si>
  <si>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</si>
  <si>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</si>
  <si>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</si>
  <si>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</si>
  <si>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</si>
  <si>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</si>
  <si>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</si>
  <si>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</si>
  <si>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</si>
  <si>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</si>
  <si>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</si>
  <si>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</si>
  <si>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</si>
  <si>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</si>
  <si>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</si>
  <si>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</si>
  <si>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</si>
  <si>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</si>
  <si>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</si>
  <si>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</si>
  <si>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</si>
  <si>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</si>
  <si>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</si>
  <si>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</si>
  <si>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</si>
  <si>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</si>
  <si>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</si>
  <si>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</si>
  <si>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</si>
  <si>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</si>
  <si>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</si>
  <si>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</si>
  <si>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</si>
  <si>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</si>
  <si>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</si>
  <si>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</si>
  <si>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</si>
  <si>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</si>
  <si>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</si>
  <si>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</si>
  <si>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</si>
  <si>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</si>
  <si>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</si>
  <si>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</si>
  <si>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</si>
  <si>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</si>
  <si>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</si>
  <si>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</si>
  <si>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</si>
  <si>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</si>
  <si>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</si>
  <si>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</si>
  <si>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</si>
  <si>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</si>
  <si>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</si>
  <si>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</si>
  <si>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</si>
  <si>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</si>
  <si>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</si>
  <si>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</si>
  <si>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</si>
  <si>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</si>
  <si>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</si>
  <si>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</si>
  <si>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</si>
  <si>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</si>
  <si>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</si>
  <si>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</si>
  <si>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</si>
  <si>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</si>
  <si>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</si>
  <si>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</si>
  <si>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</si>
  <si>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</si>
  <si>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</si>
  <si>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</si>
  <si>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</si>
  <si>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</si>
  <si>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</si>
  <si>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</si>
  <si>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</si>
  <si>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</si>
  <si>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</si>
  <si>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</si>
  <si>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</si>
  <si>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</si>
  <si>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</si>
  <si>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</si>
  <si>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</si>
  <si>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</si>
  <si>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</si>
  <si>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</si>
  <si>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</si>
  <si>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</si>
  <si>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</si>
  <si>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</si>
  <si>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</si>
  <si>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</si>
  <si>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</si>
  <si>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</si>
  <si>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</si>
  <si>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</si>
  <si>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</si>
  <si>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</si>
  <si>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</si>
  <si>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</si>
  <si>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</si>
  <si>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</si>
  <si>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</si>
  <si>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</si>
  <si>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</si>
  <si>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</si>
  <si>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</si>
  <si>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</si>
  <si>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</si>
  <si>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</si>
  <si>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</si>
  <si>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</si>
  <si>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</si>
  <si>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</si>
  <si>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</si>
  <si>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</si>
  <si>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</si>
  <si>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</si>
  <si>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</si>
  <si>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</si>
  <si>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</si>
  <si>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</si>
  <si>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</si>
  <si>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</si>
  <si>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</si>
  <si>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</si>
  <si>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</si>
  <si>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</si>
  <si>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</si>
  <si>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</si>
  <si>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</si>
  <si>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</si>
  <si>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</si>
  <si>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</si>
  <si>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</si>
  <si>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</si>
  <si>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</si>
  <si>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</si>
  <si>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</si>
  <si>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</si>
  <si>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</si>
  <si>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</si>
  <si>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</si>
  <si>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</si>
  <si>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</si>
  <si>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</si>
  <si>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</si>
  <si>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</si>
  <si>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</si>
  <si>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</si>
  <si>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</si>
  <si>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</si>
  <si>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</si>
  <si>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</si>
  <si>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</si>
  <si>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</si>
  <si>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</si>
  <si>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</si>
  <si>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</si>
  <si>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</si>
  <si>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</si>
  <si>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</si>
  <si>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</si>
  <si>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</si>
  <si>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</si>
  <si>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</si>
  <si>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</si>
  <si>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</si>
  <si>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</si>
  <si>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</si>
  <si>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</si>
  <si>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</si>
  <si>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</si>
  <si>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</si>
  <si>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</si>
  <si>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</si>
  <si>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</si>
  <si>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</si>
  <si>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</si>
  <si>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</si>
  <si>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</si>
  <si>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</si>
  <si>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</si>
  <si>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</si>
  <si>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</si>
  <si>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</si>
  <si>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</si>
  <si>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</si>
  <si>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</si>
  <si>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</si>
  <si>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</si>
  <si>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</si>
  <si>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</si>
  <si>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</si>
  <si>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</si>
  <si>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</si>
  <si>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</si>
  <si>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</si>
  <si>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</si>
  <si>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</si>
  <si>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</si>
  <si>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</si>
  <si>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</si>
  <si>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</si>
  <si>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</si>
  <si>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</si>
  <si>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</si>
  <si>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</si>
  <si>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</si>
  <si>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</si>
  <si>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</si>
  <si>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</si>
  <si>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</si>
  <si>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</si>
  <si>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</si>
  <si>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</si>
  <si>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</si>
  <si>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</si>
  <si>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</si>
  <si>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</si>
  <si>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</si>
  <si>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</si>
  <si>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</si>
  <si>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</si>
  <si>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</si>
  <si>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</si>
  <si>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</si>
  <si>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</si>
  <si>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</si>
  <si>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</si>
  <si>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</si>
  <si>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</si>
  <si>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</si>
  <si>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</si>
  <si>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</si>
  <si>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</si>
  <si>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</si>
  <si>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</si>
  <si>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</si>
  <si>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</si>
  <si>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</si>
  <si>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</si>
  <si>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</si>
  <si>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</si>
  <si>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</si>
  <si>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</si>
  <si>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</si>
  <si>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</si>
  <si>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</si>
  <si>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</si>
  <si>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</si>
  <si>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</si>
  <si>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</si>
  <si>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</si>
  <si>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</si>
  <si>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</si>
  <si>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</si>
  <si>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</si>
  <si>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</si>
  <si>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</si>
  <si>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</si>
  <si>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</si>
  <si>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</si>
  <si>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</si>
  <si>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</si>
  <si>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</si>
  <si>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</si>
  <si>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</si>
  <si>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</si>
  <si>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</si>
  <si>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</si>
  <si>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</si>
  <si>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</si>
  <si>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</si>
  <si>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</si>
  <si>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</si>
  <si>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</si>
  <si>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</si>
  <si>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</si>
  <si>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</si>
  <si>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</si>
  <si>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</si>
  <si>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</si>
  <si>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</si>
  <si>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</si>
  <si>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</si>
  <si>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</si>
  <si>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</si>
  <si>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</si>
  <si>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</si>
  <si>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</si>
  <si>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</si>
  <si>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</si>
  <si>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</si>
  <si>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</si>
  <si>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</si>
  <si>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</si>
  <si>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</si>
  <si>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</si>
  <si>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</si>
  <si>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</si>
  <si>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</si>
  <si>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</si>
  <si>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</si>
  <si>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</si>
  <si>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</si>
  <si>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</si>
  <si>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</si>
  <si>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</si>
  <si>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</si>
  <si>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</si>
  <si>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</si>
  <si>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</si>
  <si>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</si>
  <si>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</si>
  <si>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</si>
  <si>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</si>
  <si>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</si>
  <si>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</si>
  <si>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</si>
  <si>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</si>
  <si>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</si>
  <si>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</si>
  <si>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</si>
  <si>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</si>
  <si>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</si>
  <si>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</si>
  <si>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</si>
  <si>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</si>
  <si>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</si>
  <si>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</si>
  <si>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</si>
  <si>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</si>
  <si>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</si>
  <si>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</si>
  <si>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</si>
  <si>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</si>
  <si>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</si>
  <si>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</si>
  <si>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</si>
  <si>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</si>
  <si>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</si>
  <si>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</si>
  <si>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</si>
  <si>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</si>
  <si>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</si>
  <si>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</si>
  <si>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</si>
  <si>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</si>
  <si>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</si>
  <si>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</si>
  <si>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</si>
  <si>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</si>
  <si>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</si>
  <si>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</si>
  <si>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</si>
  <si>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</si>
  <si>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</si>
  <si>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</si>
  <si>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</si>
  <si>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</si>
  <si>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</si>
  <si>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</si>
  <si>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</si>
  <si>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</si>
  <si>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</si>
  <si>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</si>
  <si>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</si>
  <si>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</si>
  <si>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</si>
  <si>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</si>
  <si>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</si>
  <si>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</si>
  <si>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</si>
  <si>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</si>
  <si>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</si>
  <si>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</si>
  <si>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</si>
  <si>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</si>
  <si>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</si>
  <si>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</si>
  <si>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</si>
  <si>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</si>
  <si>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</si>
  <si>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</si>
  <si>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</si>
  <si>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</si>
  <si>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</si>
  <si>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</si>
  <si>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</si>
  <si>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</si>
  <si>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</si>
  <si>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</si>
  <si>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</si>
  <si>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</si>
  <si>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</si>
  <si>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</si>
  <si>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</si>
  <si>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</si>
  <si>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</si>
  <si>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</si>
  <si>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</si>
  <si>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</si>
  <si>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</si>
  <si>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</si>
  <si>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</si>
  <si>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</si>
  <si>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</si>
  <si>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</si>
  <si>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</si>
  <si>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</si>
  <si>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</si>
  <si>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</si>
  <si>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</si>
  <si>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</si>
  <si>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</si>
  <si>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</si>
  <si>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</si>
  <si>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</si>
  <si>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</si>
  <si>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</si>
  <si>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</si>
  <si>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</si>
  <si>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</si>
  <si>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</si>
  <si>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</si>
  <si>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</si>
  <si>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</si>
  <si>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</si>
  <si>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</si>
  <si>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</si>
  <si>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</si>
  <si>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</si>
  <si>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</si>
  <si>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</si>
  <si>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</si>
  <si>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</si>
  <si>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</si>
  <si>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</si>
  <si>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</si>
  <si>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</si>
  <si>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</si>
  <si>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</si>
  <si>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</si>
  <si>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</si>
  <si>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</si>
  <si>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</si>
  <si>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</si>
  <si>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</si>
  <si>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</si>
  <si>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</si>
  <si>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</si>
  <si>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</si>
  <si>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</si>
  <si>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</si>
  <si>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</si>
  <si>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</si>
  <si>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</si>
  <si>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</si>
  <si>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</si>
  <si>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</si>
  <si>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</si>
  <si>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</si>
  <si>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</si>
  <si>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</si>
  <si>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</si>
  <si>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</si>
  <si>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</si>
  <si>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</si>
  <si>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</si>
  <si>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</si>
  <si>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</si>
  <si>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</si>
  <si>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</si>
  <si>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</si>
  <si>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</si>
  <si>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</si>
  <si>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</si>
  <si>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</si>
  <si>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</si>
  <si>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</si>
  <si>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</si>
  <si>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</si>
  <si>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</si>
  <si>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</si>
  <si>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</si>
  <si>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</si>
  <si>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</si>
  <si>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</si>
  <si>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</si>
  <si>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</si>
  <si>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</si>
  <si>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</si>
  <si>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</si>
  <si>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</si>
  <si>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</si>
  <si>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</si>
  <si>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</si>
  <si>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</si>
  <si>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</si>
  <si>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</si>
  <si>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</si>
  <si>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</si>
  <si>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</si>
  <si>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</si>
  <si>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</si>
  <si>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</si>
  <si>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</si>
  <si>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</si>
  <si>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</si>
  <si>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</si>
  <si>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</si>
  <si>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</si>
  <si>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</si>
  <si>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</si>
  <si>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</si>
  <si>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</si>
  <si>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</si>
  <si>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</si>
  <si>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</si>
  <si>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</si>
  <si>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</si>
  <si>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</si>
  <si>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</si>
  <si>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</si>
  <si>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</si>
  <si>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</si>
  <si>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</si>
  <si>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</si>
  <si>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</si>
  <si>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</si>
  <si>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</si>
  <si>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</si>
  <si>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</si>
  <si>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</si>
  <si>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</si>
  <si>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</si>
  <si>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</si>
  <si>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</si>
  <si>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</si>
  <si>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</si>
  <si>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</si>
  <si>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</si>
  <si>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</si>
  <si>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</si>
  <si>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</si>
  <si>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</si>
  <si>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</si>
  <si>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</si>
  <si>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</si>
  <si>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</si>
  <si>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</si>
  <si>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</si>
  <si>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</si>
  <si>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</si>
  <si>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</si>
  <si>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</si>
  <si>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</si>
  <si>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</si>
  <si>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</si>
  <si>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</si>
  <si>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</si>
  <si>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</si>
  <si>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</si>
  <si>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</si>
  <si>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</si>
  <si>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</si>
  <si>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</si>
  <si>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</si>
  <si>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</si>
  <si>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</si>
  <si>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</si>
  <si>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</si>
  <si>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</si>
  <si>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</si>
  <si>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</si>
  <si>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</si>
  <si>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</si>
  <si>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</si>
  <si>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</si>
  <si>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</si>
  <si>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</si>
  <si>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</si>
  <si>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</si>
  <si>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</si>
  <si>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</si>
  <si>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</si>
  <si>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</si>
  <si>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</si>
  <si>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</si>
  <si>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</si>
  <si>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</si>
  <si>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</si>
  <si>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</si>
  <si>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</si>
  <si>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</si>
  <si>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</si>
  <si>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</si>
  <si>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</si>
  <si>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</si>
  <si>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</si>
  <si>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</si>
  <si>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</si>
  <si>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</si>
  <si>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</si>
  <si>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</si>
  <si>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</si>
  <si>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</si>
  <si>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</si>
  <si>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</si>
  <si>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</si>
  <si>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</si>
  <si>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</si>
  <si>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</si>
  <si>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</si>
  <si>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</si>
  <si>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</si>
  <si>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</si>
  <si>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</si>
  <si>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</si>
  <si>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</si>
  <si>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</si>
  <si>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</si>
  <si>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</si>
  <si>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</si>
  <si>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</si>
  <si>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</si>
  <si>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</si>
  <si>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</si>
  <si>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</si>
  <si>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</si>
  <si>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</si>
  <si>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</si>
  <si>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</si>
  <si>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</si>
  <si>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</si>
  <si>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</si>
  <si>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</si>
  <si>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</si>
  <si>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</si>
  <si>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</si>
  <si>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</si>
  <si>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</si>
  <si>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</si>
  <si>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</si>
  <si>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</si>
  <si>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</si>
  <si>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</si>
  <si>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</si>
  <si>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</si>
  <si>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</si>
  <si>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</si>
  <si>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</si>
  <si>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</si>
  <si>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</si>
  <si>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</si>
  <si>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</si>
  <si>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</si>
  <si>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</si>
  <si>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</si>
  <si>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</si>
  <si>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</si>
  <si>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</si>
  <si>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</si>
  <si>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</si>
  <si>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</si>
  <si>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</si>
  <si>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</si>
  <si>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</si>
  <si>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</si>
  <si>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</si>
  <si>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</si>
  <si>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</si>
  <si>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</si>
  <si>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</si>
  <si>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</si>
  <si>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</si>
  <si>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</si>
  <si>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</si>
  <si>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</si>
  <si>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</si>
  <si>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</si>
  <si>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</si>
  <si>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</si>
  <si>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</si>
  <si>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</si>
  <si>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</si>
  <si>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</si>
  <si>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</si>
  <si>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</si>
  <si>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</si>
  <si>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</si>
  <si>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</si>
  <si>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</si>
  <si>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</si>
  <si>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</si>
  <si>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</si>
  <si>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</si>
  <si>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</si>
  <si>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</si>
  <si>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</si>
  <si>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</si>
  <si>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</si>
  <si>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</si>
  <si>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</si>
  <si>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</si>
  <si>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</si>
  <si>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</si>
  <si>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</si>
  <si>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</si>
  <si>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</si>
  <si>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</si>
  <si>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</si>
  <si>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</si>
  <si>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</si>
  <si>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</si>
  <si>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</si>
  <si>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</si>
  <si>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</si>
  <si>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</si>
  <si>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</si>
  <si>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</si>
  <si>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</si>
  <si>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</si>
  <si>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</si>
  <si>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</si>
  <si>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</si>
  <si>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</si>
  <si>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</si>
  <si>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</si>
  <si>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</si>
  <si>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</si>
  <si>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</si>
  <si>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</si>
  <si>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</si>
  <si>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</si>
  <si>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</si>
  <si>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</si>
  <si>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</si>
  <si>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</si>
  <si>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</si>
  <si>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</si>
  <si>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</si>
  <si>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</si>
  <si>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</si>
  <si>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</si>
  <si>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</si>
  <si>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</si>
  <si>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</si>
  <si>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</si>
  <si>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</si>
  <si>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</si>
  <si>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</si>
  <si>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</si>
  <si>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</si>
  <si>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</si>
  <si>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</si>
  <si>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</si>
  <si>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</si>
  <si>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</si>
  <si>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</si>
  <si>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</si>
  <si>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</si>
  <si>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</si>
  <si>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</si>
  <si>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</si>
  <si>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</si>
  <si>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</si>
  <si>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</si>
  <si>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</si>
  <si>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</si>
  <si>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</si>
  <si>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</si>
  <si>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</si>
  <si>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</si>
  <si>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</si>
  <si>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</si>
  <si>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</si>
  <si>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</si>
  <si>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</si>
  <si>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</si>
  <si>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</si>
  <si>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</si>
  <si>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</si>
  <si>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</si>
  <si>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</si>
  <si>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</si>
  <si>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</si>
  <si>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</si>
  <si>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</si>
  <si>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</si>
  <si>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</si>
  <si>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</si>
  <si>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</si>
  <si>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</si>
  <si>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</si>
  <si>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</si>
  <si>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</si>
  <si>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</si>
  <si>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</si>
  <si>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</si>
  <si>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</si>
  <si>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</si>
  <si>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</si>
  <si>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</si>
  <si>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</si>
  <si>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</si>
  <si>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</si>
  <si>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</si>
  <si>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</si>
  <si>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</si>
  <si>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</si>
  <si>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</si>
  <si>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</si>
  <si>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</si>
  <si>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</si>
  <si>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</si>
  <si>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</si>
  <si>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</si>
  <si>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</si>
  <si>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</si>
  <si>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</si>
  <si>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</si>
  <si>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</si>
  <si>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</si>
  <si>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</si>
  <si>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</si>
  <si>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</si>
  <si>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</si>
  <si>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</si>
  <si>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</si>
  <si>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</si>
  <si>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</si>
  <si>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</si>
  <si>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</si>
  <si>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</si>
  <si>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</si>
  <si>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</si>
  <si>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</si>
  <si>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</si>
  <si>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</si>
  <si>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</si>
  <si>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</si>
  <si>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</si>
  <si>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</si>
  <si>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</si>
  <si>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</si>
  <si>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</si>
  <si>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</si>
  <si>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</si>
  <si>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</si>
  <si>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</si>
  <si>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</si>
  <si>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</si>
  <si>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</si>
  <si>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</si>
  <si>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</si>
  <si>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</si>
  <si>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</si>
  <si>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</si>
  <si>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</si>
  <si>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</si>
  <si>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</si>
  <si>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</si>
  <si>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</si>
  <si>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</si>
  <si>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</si>
  <si>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</si>
  <si>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</si>
  <si>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</si>
  <si>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</si>
  <si>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</si>
  <si>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</si>
  <si>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</si>
  <si>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</si>
  <si>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</si>
  <si>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</si>
  <si>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</si>
  <si>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</si>
  <si>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</si>
  <si>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</si>
  <si>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</si>
  <si>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</si>
  <si>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</si>
  <si>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</si>
  <si>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</si>
  <si>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</si>
  <si>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</si>
  <si>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</si>
  <si>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</si>
  <si>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</si>
  <si>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</si>
  <si>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</si>
  <si>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</si>
  <si>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</si>
  <si>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</si>
  <si>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</si>
  <si>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</si>
  <si>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</si>
  <si>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</si>
  <si>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</si>
  <si>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</si>
  <si>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</si>
  <si>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</si>
  <si>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</si>
  <si>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</si>
  <si>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</si>
  <si>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</si>
  <si>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</si>
  <si>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</si>
  <si>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</si>
  <si>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</si>
  <si>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</si>
  <si>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</si>
  <si>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</si>
  <si>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</si>
  <si>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</si>
  <si>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</si>
  <si>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</si>
  <si>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</si>
  <si>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</si>
  <si>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</si>
  <si>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</si>
  <si>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</si>
  <si>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</si>
  <si>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</si>
  <si>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</si>
  <si>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</si>
  <si>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</si>
  <si>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</si>
  <si>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</si>
  <si>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</si>
  <si>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</si>
  <si>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</si>
  <si>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</si>
  <si>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</si>
  <si>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</si>
  <si>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</si>
  <si>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</si>
  <si>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</si>
  <si>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</si>
  <si>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</si>
  <si>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</si>
  <si>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</si>
  <si>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</si>
  <si>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</si>
  <si>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</si>
  <si>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</si>
  <si>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</si>
  <si>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</si>
  <si>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</si>
  <si>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</si>
  <si>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</si>
  <si>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</si>
  <si>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</si>
  <si>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</si>
  <si>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</si>
  <si>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</si>
  <si>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</si>
  <si>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</si>
  <si>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</si>
  <si>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</si>
  <si>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</si>
  <si>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</si>
  <si>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</si>
  <si>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</si>
  <si>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</si>
  <si>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</si>
  <si>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</si>
  <si>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</si>
  <si>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</si>
  <si>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</si>
  <si>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</si>
  <si>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</si>
  <si>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</si>
  <si>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</si>
  <si>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</si>
  <si>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</si>
  <si>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</si>
  <si>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</si>
  <si>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</si>
  <si>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</si>
  <si>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</si>
  <si>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</si>
  <si>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</si>
  <si>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</si>
  <si>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</si>
  <si>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</si>
  <si>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</si>
  <si>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</si>
  <si>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</si>
  <si>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</si>
  <si>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</si>
  <si>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</si>
  <si>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</si>
  <si>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</si>
  <si>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</si>
  <si>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</si>
  <si>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</si>
  <si>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</si>
  <si>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</si>
  <si>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</si>
  <si>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</si>
  <si>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</si>
  <si>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</si>
  <si>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</si>
  <si>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</si>
  <si>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</si>
  <si>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</si>
  <si>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</si>
  <si>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</si>
  <si>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</si>
  <si>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</si>
  <si>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</si>
  <si>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</si>
  <si>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</si>
  <si>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</si>
  <si>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</si>
  <si>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</si>
  <si>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</si>
  <si>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</si>
  <si>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</si>
  <si>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</si>
  <si>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</si>
  <si>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</si>
  <si>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</si>
  <si>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</si>
  <si>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</si>
  <si>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</si>
  <si>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</si>
  <si>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</si>
  <si>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</si>
  <si>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</si>
  <si>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</si>
  <si>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</si>
  <si>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</si>
  <si>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</si>
  <si>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</si>
  <si>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</si>
  <si>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</si>
  <si>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</si>
  <si>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</si>
  <si>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</si>
  <si>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</si>
  <si>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</si>
  <si>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</si>
  <si>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</si>
  <si>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</si>
  <si>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</si>
  <si>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</si>
  <si>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</si>
  <si>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</si>
  <si>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</si>
  <si>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</si>
  <si>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</si>
  <si>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</si>
  <si>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</si>
  <si>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</si>
  <si>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</si>
  <si>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</si>
  <si>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</si>
  <si>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</si>
  <si>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</si>
  <si>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</si>
  <si>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</si>
  <si>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</si>
  <si>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</si>
  <si>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</si>
  <si>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</si>
  <si>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</si>
  <si>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</si>
  <si>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</si>
  <si>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</si>
  <si>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</si>
  <si>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</si>
  <si>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</si>
  <si>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</si>
  <si>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</si>
  <si>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</si>
  <si>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</si>
  <si>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</si>
  <si>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</si>
  <si>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</si>
  <si>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</si>
  <si>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</si>
  <si>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</si>
  <si>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</si>
  <si>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</si>
  <si>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</si>
  <si>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</si>
  <si>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</si>
  <si>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</si>
  <si>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</si>
  <si>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</si>
  <si>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</si>
  <si>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</si>
  <si>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</si>
  <si>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</si>
  <si>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</si>
  <si>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</si>
  <si>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</si>
  <si>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</si>
  <si>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</si>
  <si>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</si>
  <si>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</si>
  <si>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</si>
  <si>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</si>
  <si>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</si>
  <si>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</si>
  <si>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</si>
  <si>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</si>
  <si>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</si>
  <si>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</si>
  <si>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</si>
  <si>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</si>
  <si>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</si>
  <si>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</si>
  <si>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</si>
  <si>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</si>
  <si>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</si>
  <si>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</si>
  <si>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</si>
  <si>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</si>
  <si>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</si>
  <si>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</si>
  <si>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</si>
  <si>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</si>
  <si>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</si>
  <si>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</si>
  <si>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</si>
  <si>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</si>
  <si>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</si>
  <si>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</si>
  <si>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</si>
  <si>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</si>
  <si>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</si>
  <si>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</si>
  <si>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</si>
  <si>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</si>
  <si>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</si>
  <si>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</si>
  <si>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</si>
  <si>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</si>
  <si>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</si>
  <si>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</si>
  <si>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</si>
  <si>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</si>
  <si>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</si>
  <si>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</si>
  <si>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</si>
  <si>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</si>
  <si>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</si>
  <si>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</si>
  <si>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</si>
  <si>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</si>
  <si>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</si>
  <si>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</si>
  <si>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</si>
  <si>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</si>
  <si>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</si>
  <si>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</si>
  <si>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</si>
  <si>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</si>
  <si>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</si>
  <si>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</si>
  <si>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</si>
  <si>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</si>
  <si>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</si>
  <si>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</si>
  <si>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</si>
  <si>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</si>
  <si>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</si>
  <si>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</si>
  <si>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</si>
  <si>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</si>
  <si>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</si>
  <si>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</si>
  <si>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</si>
  <si>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</si>
  <si>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</si>
  <si>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</si>
  <si>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</si>
  <si>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</si>
  <si>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</si>
  <si>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</si>
  <si>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</si>
  <si>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</si>
  <si>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</si>
  <si>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</si>
  <si>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</si>
  <si>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</si>
  <si>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</si>
  <si>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</si>
  <si>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</si>
  <si>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</si>
  <si>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</si>
  <si>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</si>
  <si>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</si>
  <si>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</si>
  <si>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</si>
  <si>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</si>
  <si>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</si>
  <si>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</si>
  <si>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</si>
  <si>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</si>
  <si>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</si>
  <si>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</si>
  <si>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</si>
  <si>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</si>
  <si>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</si>
  <si>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</si>
  <si>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</si>
  <si>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</si>
  <si>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</si>
  <si>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</si>
  <si>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</si>
  <si>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</si>
  <si>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</si>
  <si>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</si>
  <si>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</si>
  <si>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</si>
  <si>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</si>
  <si>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</si>
  <si>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</si>
  <si>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</si>
  <si>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</si>
  <si>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</si>
  <si>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</si>
  <si>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</si>
  <si>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</si>
  <si>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</si>
  <si>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</si>
  <si>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</si>
  <si>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</si>
  <si>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</si>
  <si>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</si>
  <si>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</si>
  <si>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</si>
  <si>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</si>
  <si>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</si>
  <si>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</si>
  <si>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</si>
  <si>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</si>
  <si>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</si>
  <si>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</si>
  <si>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</si>
  <si>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</si>
  <si>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</si>
  <si>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</si>
  <si>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</si>
  <si>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</si>
  <si>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</si>
  <si>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</si>
  <si>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</si>
  <si>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</si>
  <si>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</si>
  <si>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</si>
  <si>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</si>
  <si>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</si>
  <si>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</si>
  <si>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</si>
  <si>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</si>
  <si>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</si>
  <si>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</si>
  <si>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</si>
  <si>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</si>
  <si>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</si>
  <si>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</si>
  <si>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</si>
  <si>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</si>
  <si>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</si>
  <si>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</si>
  <si>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</si>
  <si>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</si>
  <si>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</si>
  <si>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</si>
  <si>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</si>
  <si>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</si>
  <si>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</si>
  <si>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</si>
  <si>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</si>
  <si>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</si>
  <si>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</si>
  <si>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</si>
  <si>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</si>
  <si>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</si>
  <si>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</si>
  <si>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</si>
  <si>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</si>
  <si>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</si>
  <si>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</si>
  <si>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</si>
  <si>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</si>
  <si>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</si>
  <si>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</si>
  <si>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</si>
  <si>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</si>
  <si>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</si>
  <si>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</si>
  <si>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</si>
  <si>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</si>
  <si>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</si>
  <si>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</si>
  <si>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</si>
  <si>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</si>
  <si>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</si>
  <si>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</si>
  <si>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</si>
  <si>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</si>
  <si>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</si>
  <si>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</si>
  <si>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</si>
  <si>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</si>
  <si>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</si>
  <si>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</si>
  <si>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</si>
  <si>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</si>
  <si>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</si>
  <si>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</si>
  <si>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</si>
  <si>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</si>
  <si>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</si>
  <si>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</si>
  <si>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</si>
  <si>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</si>
  <si>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</si>
  <si>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</si>
  <si>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</si>
  <si>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</si>
  <si>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</si>
  <si>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</si>
  <si>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</si>
  <si>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</si>
  <si>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</si>
  <si>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</si>
  <si>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</si>
  <si>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</si>
  <si>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</si>
  <si>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</si>
  <si>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</si>
  <si>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</si>
  <si>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</si>
  <si>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</si>
  <si>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</si>
  <si>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</si>
  <si>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</si>
  <si>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</si>
  <si>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</si>
  <si>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</si>
  <si>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</si>
  <si>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</si>
  <si>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</si>
  <si>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</si>
  <si>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</si>
  <si>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</si>
  <si>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</si>
  <si>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</si>
  <si>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</si>
  <si>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</si>
  <si>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</si>
  <si>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</si>
  <si>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</si>
  <si>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</si>
  <si>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</si>
  <si>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</si>
  <si>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</si>
  <si>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</si>
  <si>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</si>
  <si>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</si>
  <si>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</si>
  <si>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</si>
  <si>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</si>
  <si>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</si>
  <si>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</si>
  <si>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</si>
  <si>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</si>
  <si>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</si>
  <si>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</si>
  <si>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</si>
  <si>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</si>
  <si>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</si>
  <si>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</si>
  <si>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</si>
  <si>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</si>
  <si>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</si>
  <si>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</si>
  <si>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</si>
  <si>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</si>
  <si>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</si>
  <si>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</si>
  <si>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</si>
  <si>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</si>
  <si>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</si>
  <si>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</si>
  <si>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</si>
  <si>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</si>
  <si>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</si>
  <si>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</si>
  <si>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</si>
  <si>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</si>
  <si>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</si>
  <si>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</si>
  <si>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</si>
  <si>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</si>
  <si>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</si>
  <si>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</si>
  <si>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</si>
  <si>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</si>
  <si>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</si>
  <si>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</si>
  <si>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</si>
  <si>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</si>
  <si>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</si>
  <si>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</si>
  <si>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</si>
  <si>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</si>
  <si>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</si>
  <si>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</si>
  <si>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</si>
  <si>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</si>
  <si>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</si>
  <si>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</si>
  <si>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</si>
  <si>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</si>
  <si>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</si>
  <si>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</si>
  <si>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</si>
  <si>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</si>
  <si>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</si>
  <si>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</si>
  <si>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</si>
  <si>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</si>
  <si>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</si>
  <si>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</si>
  <si>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</si>
  <si>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</si>
  <si>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</si>
  <si>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</si>
  <si>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</si>
  <si>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</si>
  <si>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</si>
  <si>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</si>
  <si>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</si>
  <si>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</si>
  <si>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</si>
  <si>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</si>
  <si>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</si>
  <si>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</si>
  <si>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</si>
  <si>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</si>
  <si>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</si>
  <si>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</si>
  <si>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</si>
  <si>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</si>
  <si>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</si>
  <si>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</si>
  <si>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</si>
  <si>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</si>
  <si>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</si>
  <si>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</si>
  <si>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</si>
  <si>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</si>
  <si>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</si>
  <si>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</si>
  <si>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</si>
  <si>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</si>
  <si>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</si>
  <si>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</si>
  <si>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</si>
  <si>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</si>
  <si>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</si>
  <si>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</si>
  <si>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</si>
  <si>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</si>
  <si>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</si>
  <si>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</si>
  <si>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</si>
  <si>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</si>
  <si>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</si>
  <si>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</si>
  <si>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</si>
  <si>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</si>
  <si>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</si>
  <si>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</si>
  <si>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</si>
  <si>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</si>
  <si>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</si>
  <si>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</si>
  <si>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</si>
  <si>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</si>
  <si>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</si>
  <si>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</si>
  <si>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</si>
  <si>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</si>
  <si>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</si>
  <si>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</si>
  <si>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</si>
  <si>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</si>
  <si>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</si>
  <si>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</si>
  <si>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</si>
  <si>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</si>
  <si>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</si>
  <si>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</si>
  <si>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</si>
  <si>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</si>
  <si>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</si>
  <si>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</si>
  <si>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</si>
  <si>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</si>
  <si>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</si>
  <si>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</si>
  <si>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</si>
  <si>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</si>
  <si>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</si>
  <si>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</si>
  <si>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</si>
  <si>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</si>
  <si>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</si>
  <si>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</si>
  <si>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</si>
  <si>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</si>
  <si>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</si>
  <si>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</si>
  <si>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</si>
  <si>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</si>
  <si>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</si>
  <si>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</si>
  <si>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</si>
  <si>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</si>
  <si>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</si>
  <si>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</si>
  <si>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</si>
  <si>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</si>
  <si>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</si>
  <si>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</si>
  <si>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</si>
  <si>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</si>
  <si>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</si>
  <si>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</si>
  <si>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</si>
  <si>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</si>
  <si>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</si>
  <si>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</si>
  <si>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</si>
  <si>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</si>
  <si>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</si>
  <si>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</si>
  <si>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</si>
  <si>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</si>
  <si>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</si>
  <si>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</si>
  <si>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</si>
  <si>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</si>
  <si>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</si>
  <si>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</si>
  <si>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</si>
  <si>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</si>
  <si>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</si>
  <si>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</si>
  <si>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</si>
  <si>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</si>
  <si>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</si>
  <si>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</si>
  <si>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</si>
  <si>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</si>
  <si>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</si>
  <si>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</si>
  <si>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</si>
  <si>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</si>
  <si>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</si>
  <si>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</si>
  <si>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</si>
  <si>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</si>
  <si>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</si>
  <si>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</si>
  <si>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</si>
  <si>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</si>
  <si>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</si>
  <si>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</si>
  <si>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</si>
  <si>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</si>
  <si>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</si>
  <si>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</si>
  <si>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</si>
  <si>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</si>
  <si>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</si>
  <si>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</si>
  <si>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</si>
  <si>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</si>
  <si>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</si>
  <si>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</si>
  <si>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</si>
  <si>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</si>
  <si>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</si>
  <si>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</si>
  <si>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</si>
  <si>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</si>
  <si>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</si>
  <si>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</si>
  <si>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</si>
  <si>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</si>
  <si>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</si>
  <si>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</si>
  <si>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</si>
  <si>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</si>
  <si>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</si>
  <si>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</si>
  <si>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</si>
  <si>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</si>
  <si>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</si>
  <si>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</si>
  <si>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</si>
  <si>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</si>
  <si>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</si>
  <si>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</si>
  <si>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</si>
  <si>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</si>
  <si>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</si>
  <si>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</si>
  <si>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</si>
  <si>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</si>
  <si>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</si>
  <si>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</si>
  <si>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</si>
  <si>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</si>
  <si>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</si>
  <si>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</si>
  <si>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</si>
  <si>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</si>
  <si>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</si>
  <si>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</si>
  <si>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</si>
  <si>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</si>
  <si>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</si>
  <si>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</si>
  <si>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</si>
  <si>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</si>
  <si>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</si>
  <si>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</si>
  <si>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</si>
  <si>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</si>
  <si>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</si>
  <si>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</si>
  <si>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</si>
  <si>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</si>
  <si>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</si>
  <si>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</si>
  <si>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</si>
  <si>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</si>
  <si>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</si>
  <si>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</si>
  <si>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</si>
  <si>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</si>
  <si>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</si>
  <si>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</si>
  <si>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</si>
  <si>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</si>
  <si>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</si>
  <si>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</si>
  <si>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</si>
  <si>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</si>
  <si>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</si>
  <si>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</si>
  <si>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</si>
  <si>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</si>
  <si>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</si>
  <si>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</si>
  <si>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</si>
  <si>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</si>
  <si>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</si>
  <si>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</si>
  <si>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</si>
  <si>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</si>
  <si>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</si>
  <si>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</si>
  <si>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</si>
  <si>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</si>
  <si>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</si>
  <si>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</si>
  <si>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</si>
  <si>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</si>
  <si>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</si>
  <si>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</si>
  <si>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</si>
  <si>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</si>
  <si>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</si>
  <si>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</si>
  <si>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</si>
  <si>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</si>
  <si>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</si>
  <si>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</si>
  <si>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</si>
  <si>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</si>
  <si>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</si>
  <si>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</si>
  <si>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</si>
  <si>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</si>
  <si>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</si>
  <si>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</si>
  <si>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</si>
  <si>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</si>
  <si>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</si>
  <si>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</si>
  <si>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</si>
  <si>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</si>
  <si>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</si>
  <si>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</si>
  <si>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</si>
  <si>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</si>
  <si>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</si>
  <si>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</si>
  <si>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</si>
  <si>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</si>
  <si>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</si>
  <si>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</si>
  <si>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</si>
  <si>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</si>
  <si>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</si>
  <si>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</si>
  <si>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</si>
  <si>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</si>
  <si>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</si>
  <si>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</si>
  <si>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</si>
  <si>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</si>
  <si>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</si>
  <si>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</si>
  <si>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</si>
  <si>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</si>
  <si>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</si>
  <si>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</si>
  <si>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</si>
  <si>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</si>
  <si>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</si>
  <si>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</si>
  <si>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</si>
  <si>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</si>
  <si>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</si>
  <si>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</si>
  <si>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</si>
  <si>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</si>
  <si>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</si>
  <si>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</si>
  <si>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</si>
  <si>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</si>
  <si>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</si>
  <si>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</si>
  <si>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</si>
  <si>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</si>
  <si>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</si>
  <si>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</si>
  <si>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</si>
  <si>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</si>
  <si>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</si>
  <si>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</si>
  <si>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</si>
  <si>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</si>
  <si>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</si>
  <si>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</si>
  <si>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</si>
  <si>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</si>
  <si>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</si>
  <si>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</si>
  <si>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</si>
  <si>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</si>
  <si>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</si>
  <si>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</si>
  <si>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</si>
  <si>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</si>
  <si>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</si>
  <si>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</si>
  <si>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</si>
  <si>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</si>
  <si>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</si>
  <si>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</si>
  <si>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</si>
  <si>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</si>
  <si>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</si>
  <si>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</si>
  <si>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</si>
  <si>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</si>
  <si>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</si>
  <si>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</si>
  <si>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</si>
  <si>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</si>
  <si>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</si>
  <si>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</si>
  <si>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</si>
  <si>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</si>
  <si>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</si>
  <si>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</si>
  <si>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</si>
  <si>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</si>
  <si>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</si>
  <si>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</si>
  <si>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</si>
  <si>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</si>
  <si>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</si>
  <si>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</si>
  <si>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</si>
  <si>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</si>
  <si>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</si>
  <si>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</si>
  <si>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</si>
  <si>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</si>
  <si>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</si>
  <si>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</si>
  <si>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</si>
  <si>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</si>
  <si>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</si>
  <si>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</si>
  <si>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</si>
  <si>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</si>
  <si>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</si>
  <si>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</si>
  <si>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</si>
  <si>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</si>
  <si>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</si>
  <si>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</si>
  <si>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</si>
  <si>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</si>
  <si>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</si>
  <si>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</si>
  <si>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</si>
  <si>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</si>
  <si>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</si>
  <si>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</si>
  <si>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</si>
  <si>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</si>
  <si>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</si>
  <si>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</si>
  <si>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</si>
  <si>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</si>
  <si>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</si>
  <si>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</si>
  <si>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</si>
  <si>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</si>
  <si>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</si>
  <si>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</si>
  <si>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</si>
  <si>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</si>
  <si>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</si>
  <si>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</si>
  <si>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</si>
  <si>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</si>
  <si>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</si>
  <si>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</si>
  <si>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</si>
  <si>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</si>
  <si>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</si>
  <si>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</si>
  <si>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</si>
  <si>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</si>
  <si>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</si>
  <si>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</si>
  <si>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</si>
  <si>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</si>
  <si>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</si>
  <si>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</si>
  <si>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</si>
  <si>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</si>
  <si>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</si>
  <si>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</si>
  <si>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</si>
  <si>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</si>
  <si>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</si>
  <si>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</si>
  <si>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</si>
  <si>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</si>
  <si>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</si>
  <si>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</si>
  <si>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</si>
  <si>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</si>
  <si>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</si>
  <si>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</si>
  <si>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</si>
  <si>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</si>
  <si>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</si>
  <si>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</si>
  <si>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</si>
  <si>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</si>
  <si>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</si>
  <si>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</si>
  <si>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</si>
  <si>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</si>
  <si>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</si>
  <si>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</si>
  <si>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</si>
  <si>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</si>
  <si>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</si>
  <si>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</si>
  <si>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</si>
  <si>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</si>
  <si>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</si>
  <si>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</si>
  <si>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</si>
  <si>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</si>
  <si>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</si>
  <si>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</si>
  <si>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</si>
  <si>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</si>
  <si>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</si>
  <si>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</si>
  <si>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</si>
  <si>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</si>
  <si>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</si>
  <si>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</si>
  <si>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</si>
  <si>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</si>
  <si>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</si>
  <si>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</si>
  <si>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</si>
  <si>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</si>
  <si>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</si>
  <si>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</si>
  <si>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</si>
  <si>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</si>
  <si>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</si>
  <si>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</si>
  <si>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</si>
  <si>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</si>
  <si>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</si>
  <si>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</si>
  <si>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</si>
  <si>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</si>
  <si>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</si>
  <si>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</si>
  <si>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</si>
  <si>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</si>
  <si>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</si>
  <si>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</si>
  <si>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</si>
  <si>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</si>
  <si>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</si>
  <si>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</si>
  <si>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</si>
  <si>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</si>
  <si>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</si>
  <si>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</si>
  <si>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</si>
  <si>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</si>
  <si>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</si>
  <si>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</si>
  <si>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</si>
  <si>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</si>
  <si>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</si>
  <si>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</si>
  <si>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</si>
  <si>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</si>
  <si>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</si>
  <si>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</si>
  <si>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</si>
  <si>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</si>
  <si>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</si>
  <si>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</si>
  <si>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</si>
  <si>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</si>
  <si>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</si>
  <si>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</si>
  <si>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</si>
  <si>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</si>
  <si>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</si>
  <si>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</si>
  <si>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</si>
  <si>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</si>
  <si>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</si>
  <si>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</si>
  <si>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</si>
  <si>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</si>
  <si>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</si>
  <si>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</si>
  <si>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</si>
  <si>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</si>
  <si>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</si>
  <si>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</si>
  <si>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</si>
  <si>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</si>
  <si>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</si>
  <si>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</si>
  <si>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</si>
  <si>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</si>
  <si>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</si>
  <si>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</si>
  <si>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</si>
  <si>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</si>
  <si>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</si>
  <si>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</si>
  <si>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</si>
  <si>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</si>
  <si>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</si>
  <si>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</si>
  <si>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</si>
  <si>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</si>
  <si>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</si>
  <si>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</si>
  <si>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</si>
  <si>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</si>
  <si>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</si>
  <si>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</si>
  <si>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</si>
  <si>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</si>
  <si>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</si>
  <si>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</si>
  <si>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</si>
  <si>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</si>
  <si>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</si>
  <si>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</si>
  <si>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</si>
  <si>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</si>
  <si>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</si>
  <si>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</si>
  <si>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</si>
  <si>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</si>
  <si>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</si>
  <si>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</si>
  <si>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</si>
  <si>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</si>
  <si>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</si>
  <si>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</si>
  <si>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</si>
  <si>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</si>
  <si>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</si>
  <si>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</si>
  <si>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</si>
  <si>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</si>
  <si>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</si>
  <si>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</si>
  <si>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</si>
  <si>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</si>
  <si>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</si>
  <si>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</si>
  <si>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</si>
  <si>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</si>
  <si>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</si>
  <si>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</si>
  <si>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</si>
  <si>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</si>
  <si>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</si>
  <si>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</si>
  <si>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</si>
  <si>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</si>
  <si>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</si>
  <si>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</si>
  <si>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</si>
  <si>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</si>
  <si>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</si>
  <si>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</si>
  <si>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</si>
  <si>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</si>
  <si>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</si>
  <si>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</si>
  <si>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</si>
  <si>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</si>
  <si>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</si>
  <si>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</si>
  <si>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</si>
  <si>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</si>
  <si>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</si>
  <si>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</si>
  <si>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</si>
  <si>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</si>
  <si>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</si>
  <si>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</si>
  <si>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</si>
  <si>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</si>
  <si>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</si>
  <si>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</si>
  <si>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</si>
  <si>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</si>
  <si>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</si>
  <si>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</si>
  <si>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</si>
  <si>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</si>
  <si>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</si>
  <si>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</si>
  <si>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</si>
  <si>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</si>
  <si>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</si>
  <si>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</si>
  <si>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</si>
  <si>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</si>
  <si>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</si>
  <si>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</si>
  <si>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</si>
  <si>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</si>
  <si>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</si>
  <si>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</si>
  <si>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</si>
  <si>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</si>
  <si>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</si>
  <si>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</si>
  <si>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</si>
  <si>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</si>
  <si>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</si>
  <si>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</si>
  <si>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</si>
  <si>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</si>
  <si>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</si>
  <si>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</si>
  <si>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</si>
  <si>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</si>
  <si>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</si>
  <si>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</si>
  <si>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</si>
  <si>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</si>
  <si>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</si>
  <si>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</si>
  <si>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</si>
  <si>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</si>
  <si>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</si>
  <si>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</si>
  <si>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</si>
  <si>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</si>
  <si>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</si>
  <si>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</si>
  <si>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</si>
  <si>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</si>
  <si>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</si>
  <si>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</si>
  <si>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</si>
  <si>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</si>
  <si>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</si>
  <si>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</si>
  <si>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</si>
  <si>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</si>
  <si>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</si>
  <si>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</si>
  <si>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</si>
  <si>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</si>
  <si>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</si>
  <si>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</si>
  <si>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</si>
  <si>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</si>
  <si>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</si>
  <si>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</si>
  <si>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</si>
  <si>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</si>
  <si>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</si>
  <si>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</si>
  <si>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</si>
  <si>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</si>
  <si>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</si>
  <si>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</si>
  <si>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</si>
  <si>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</si>
  <si>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</si>
  <si>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</si>
  <si>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</si>
  <si>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</si>
  <si>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</si>
  <si>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</si>
  <si>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</si>
  <si>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</si>
  <si>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</si>
  <si>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</si>
  <si>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</si>
  <si>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</si>
  <si>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</si>
  <si>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</si>
  <si>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</si>
  <si>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</si>
  <si>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</si>
  <si>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</si>
  <si>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</si>
  <si>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</si>
  <si>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</si>
  <si>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</si>
  <si>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</si>
  <si>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</si>
  <si>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</si>
  <si>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</si>
  <si>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</si>
  <si>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</si>
  <si>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</si>
  <si>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</si>
  <si>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</si>
  <si>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</si>
  <si>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</si>
  <si>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</si>
  <si>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</si>
  <si>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</si>
  <si>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</si>
  <si>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</si>
  <si>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</si>
  <si>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</si>
  <si>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</si>
  <si>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</si>
  <si>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</si>
  <si>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</si>
  <si>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</si>
  <si>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</si>
  <si>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</si>
  <si>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</si>
  <si>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</si>
  <si>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</si>
  <si>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</si>
  <si>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</si>
  <si>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</si>
  <si>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</si>
  <si>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</si>
  <si>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</si>
  <si>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</si>
  <si>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</si>
  <si>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</si>
  <si>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</si>
  <si>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</si>
  <si>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</si>
  <si>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</si>
  <si>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</si>
  <si>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</si>
  <si>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</si>
  <si>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</si>
  <si>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</si>
  <si>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</si>
  <si>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</si>
  <si>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</si>
  <si>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</si>
  <si>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</si>
  <si>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</si>
  <si>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</si>
  <si>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</si>
  <si>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</si>
  <si>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</si>
  <si>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</si>
  <si>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</si>
  <si>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</si>
  <si>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</si>
  <si>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</si>
  <si>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</si>
  <si>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</si>
  <si>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</si>
  <si>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</si>
  <si>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</si>
  <si>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</si>
  <si>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</si>
  <si>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</si>
  <si>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</si>
  <si>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</si>
  <si>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</si>
  <si>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</si>
  <si>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</si>
  <si>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</si>
  <si>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</si>
  <si>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</si>
  <si>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</si>
  <si>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</si>
  <si>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</si>
  <si>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</si>
  <si>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</si>
  <si>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</si>
  <si>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</si>
  <si>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</si>
  <si>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</si>
  <si>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</si>
  <si>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</si>
  <si>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</si>
  <si>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</si>
  <si>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</si>
  <si>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</si>
  <si>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</si>
  <si>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</si>
  <si>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</si>
  <si>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</si>
  <si>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</si>
  <si>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</si>
  <si>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</si>
  <si>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</si>
  <si>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</si>
  <si>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</si>
  <si>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</si>
  <si>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</si>
  <si>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</si>
  <si>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</si>
  <si>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</si>
  <si>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</si>
  <si>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</si>
  <si>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</si>
  <si>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</si>
  <si>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</si>
  <si>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</si>
  <si>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</si>
  <si>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</si>
  <si>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</si>
  <si>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</si>
  <si>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</si>
  <si>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</si>
  <si>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</si>
  <si>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</si>
  <si>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</si>
  <si>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</si>
  <si>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</si>
  <si>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</si>
  <si>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</si>
  <si>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</si>
  <si>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</si>
  <si>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</si>
  <si>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</si>
  <si>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</si>
  <si>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</si>
  <si>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</si>
  <si>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</si>
  <si>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</si>
  <si>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</si>
  <si>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</si>
  <si>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</si>
  <si>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</si>
  <si>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</si>
  <si>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</si>
  <si>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</si>
  <si>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</si>
  <si>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</si>
  <si>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</si>
  <si>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</si>
  <si>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</si>
  <si>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</si>
  <si>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</si>
  <si>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</si>
  <si>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</si>
  <si>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</si>
  <si>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</si>
  <si>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</si>
  <si>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</si>
  <si>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</si>
  <si>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</si>
  <si>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</si>
  <si>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</si>
  <si>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</si>
  <si>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</si>
  <si>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</si>
  <si>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</si>
  <si>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</si>
  <si>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</si>
  <si>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</si>
  <si>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</si>
  <si>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</si>
  <si>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</si>
  <si>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</si>
  <si>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</si>
  <si>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</si>
  <si>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</si>
  <si>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</si>
  <si>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</si>
  <si>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</si>
  <si>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</si>
  <si>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</si>
  <si>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</si>
  <si>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</si>
  <si>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</si>
  <si>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</si>
  <si>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</si>
  <si>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</si>
  <si>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</si>
  <si>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</si>
  <si>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</si>
  <si>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</si>
  <si>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</si>
  <si>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</si>
  <si>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</si>
  <si>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</si>
  <si>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</si>
  <si>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</si>
  <si>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</si>
  <si>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</si>
  <si>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</si>
  <si>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</si>
  <si>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</si>
  <si>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</si>
  <si>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</si>
  <si>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</si>
  <si>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</si>
  <si>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</si>
  <si>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</si>
  <si>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</si>
  <si>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</si>
  <si>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</si>
  <si>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</si>
  <si>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</si>
  <si>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</si>
  <si>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</si>
  <si>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</si>
  <si>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</si>
  <si>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</si>
  <si>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</si>
  <si>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</si>
  <si>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</si>
  <si>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</si>
  <si>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</si>
  <si>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</si>
  <si>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</si>
  <si>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</si>
  <si>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</si>
  <si>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</si>
  <si>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</si>
  <si>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</si>
  <si>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</si>
  <si>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</si>
  <si>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</si>
  <si>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</si>
  <si>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</si>
  <si>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</si>
  <si>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</si>
  <si>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</si>
  <si>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</si>
  <si>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</si>
  <si>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</si>
  <si>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</si>
  <si>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</si>
  <si>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</si>
  <si>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</si>
  <si>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</si>
  <si>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</si>
  <si>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</si>
  <si>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</si>
  <si>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</si>
  <si>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</si>
  <si>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</si>
  <si>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</si>
  <si>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</si>
  <si>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</si>
  <si>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</si>
  <si>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</si>
  <si>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</si>
  <si>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</si>
  <si>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</si>
  <si>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</si>
  <si>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</si>
  <si>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</si>
  <si>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</si>
  <si>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</si>
  <si>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</si>
  <si>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</si>
  <si>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</si>
  <si>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</si>
  <si>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</si>
  <si>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</si>
  <si>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</si>
  <si>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</si>
  <si>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</si>
  <si>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</si>
  <si>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</si>
  <si>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</si>
  <si>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</si>
  <si>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</si>
  <si>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</si>
  <si>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</si>
  <si>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</si>
  <si>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</si>
  <si>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</si>
  <si>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</si>
  <si>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</si>
  <si>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</si>
  <si>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</si>
  <si>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</si>
  <si>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</si>
  <si>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</si>
  <si>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</si>
  <si>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</si>
  <si>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</si>
  <si>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</si>
  <si>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</si>
  <si>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</si>
  <si>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</si>
  <si>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</si>
  <si>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</si>
  <si>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</si>
  <si>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</si>
  <si>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</si>
  <si>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</si>
  <si>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</si>
  <si>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</si>
  <si>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</si>
  <si>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</si>
  <si>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</si>
  <si>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</si>
  <si>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</si>
  <si>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</si>
  <si>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</si>
  <si>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</si>
  <si>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</si>
  <si>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</si>
  <si>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</si>
  <si>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</si>
  <si>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</si>
  <si>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</si>
  <si>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</si>
  <si>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</si>
  <si>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</si>
  <si>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</si>
  <si>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</si>
  <si>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</si>
  <si>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</si>
  <si>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</si>
  <si>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</si>
  <si>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</si>
  <si>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</si>
  <si>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</si>
  <si>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</si>
  <si>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</si>
  <si>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</si>
  <si>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</si>
  <si>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</si>
  <si>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</si>
  <si>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</si>
  <si>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</si>
  <si>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</si>
  <si>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</si>
  <si>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</si>
  <si>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</si>
  <si>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</si>
  <si>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</si>
  <si>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</si>
  <si>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</si>
  <si>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</si>
  <si>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</si>
  <si>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</si>
  <si>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</si>
  <si>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</si>
  <si>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</si>
  <si>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</si>
  <si>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</si>
  <si>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</si>
  <si>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</si>
  <si>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</si>
  <si>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</si>
  <si>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</si>
  <si>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</si>
  <si>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</si>
  <si>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</si>
  <si>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</si>
  <si>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</si>
  <si>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</si>
  <si>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</si>
  <si>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</si>
  <si>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</si>
  <si>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</si>
  <si>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</si>
  <si>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</si>
  <si>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</si>
  <si>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</si>
  <si>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</si>
  <si>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</si>
  <si>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</si>
  <si>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</si>
  <si>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</si>
  <si>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</si>
  <si>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</si>
  <si>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</si>
  <si>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</si>
  <si>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</si>
  <si>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</si>
  <si>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</si>
  <si>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</si>
  <si>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</si>
  <si>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</si>
  <si>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</si>
  <si>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</si>
  <si>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</si>
  <si>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</si>
  <si>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</si>
  <si>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</si>
  <si>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</si>
  <si>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</si>
  <si>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</si>
  <si>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</si>
  <si>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</si>
  <si>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</si>
  <si>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</si>
  <si>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</si>
  <si>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</si>
  <si>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</si>
  <si>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</si>
  <si>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</si>
  <si>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</si>
  <si>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</si>
  <si>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</si>
  <si>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</si>
  <si>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</si>
  <si>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</si>
  <si>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</si>
  <si>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</si>
  <si>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</si>
  <si>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</si>
  <si>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</si>
  <si>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</si>
  <si>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</si>
  <si>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</si>
  <si>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</si>
  <si>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</si>
  <si>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</si>
  <si>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</si>
  <si>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</si>
  <si>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</si>
  <si>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</si>
  <si>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</si>
  <si>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</si>
  <si>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</si>
  <si>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</si>
  <si>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</si>
  <si>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</si>
  <si>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</si>
  <si>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</si>
  <si>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</si>
  <si>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</si>
  <si>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</si>
  <si>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</si>
  <si>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</si>
  <si>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</si>
  <si>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</si>
  <si>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</si>
  <si>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</si>
  <si>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</si>
  <si>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</si>
  <si>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</si>
  <si>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</si>
  <si>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</si>
  <si>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</si>
  <si>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</si>
  <si>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</si>
  <si>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</si>
  <si>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</si>
  <si>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</si>
  <si>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</si>
  <si>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</si>
  <si>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</si>
  <si>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</si>
  <si>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</si>
  <si>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</si>
  <si>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</si>
  <si>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</si>
  <si>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</si>
  <si>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</si>
  <si>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</si>
  <si>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</si>
  <si>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</si>
  <si>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</si>
  <si>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</si>
  <si>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</si>
  <si>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</si>
  <si>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</si>
  <si>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</si>
  <si>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</si>
  <si>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</si>
  <si>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</si>
  <si>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</si>
  <si>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</si>
  <si>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</si>
  <si>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</si>
  <si>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</si>
  <si>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</si>
  <si>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</si>
  <si>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</si>
  <si>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</si>
  <si>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</si>
  <si>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</si>
  <si>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</si>
  <si>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</si>
  <si>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</si>
  <si>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</si>
  <si>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</si>
  <si>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</si>
  <si>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</si>
  <si>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</si>
  <si>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</si>
  <si>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</si>
  <si>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</si>
  <si>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</si>
  <si>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</si>
  <si>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</si>
  <si>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</si>
  <si>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</si>
  <si>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</si>
  <si>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</si>
  <si>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</si>
  <si>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</si>
  <si>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</si>
  <si>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</si>
  <si>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</si>
  <si>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</si>
  <si>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</si>
  <si>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</si>
  <si>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</si>
  <si>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</si>
  <si>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</si>
  <si>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</si>
  <si>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</si>
  <si>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</si>
  <si>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</si>
  <si>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</si>
  <si>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</si>
  <si>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</si>
  <si>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</si>
  <si>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</si>
  <si>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</si>
  <si>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</si>
  <si>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</si>
  <si>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</si>
  <si>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</si>
  <si>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</si>
  <si>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</si>
  <si>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</si>
  <si>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</si>
  <si>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</si>
  <si>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</si>
  <si>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</si>
  <si>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</si>
  <si>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</si>
  <si>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</si>
  <si>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</si>
  <si>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</si>
  <si>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</si>
  <si>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</si>
  <si>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</si>
  <si>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</si>
  <si>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</si>
  <si>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</si>
  <si>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</si>
  <si>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</si>
  <si>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</si>
  <si>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</si>
  <si>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</si>
  <si>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</si>
  <si>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</si>
  <si>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</si>
  <si>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</si>
  <si>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</si>
  <si>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</si>
  <si>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</si>
  <si>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</si>
  <si>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</si>
  <si>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</si>
  <si>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</si>
  <si>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</si>
  <si>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</si>
  <si>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</si>
  <si>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</si>
  <si>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</si>
  <si>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</si>
  <si>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</si>
  <si>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</si>
  <si>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</si>
  <si>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</si>
  <si>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</si>
  <si>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</si>
  <si>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</si>
  <si>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</si>
  <si>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</si>
  <si>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</si>
  <si>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</si>
  <si>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</si>
  <si>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</si>
  <si>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</si>
  <si>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</si>
  <si>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</si>
  <si>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</si>
  <si>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</si>
  <si>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</si>
  <si>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</si>
  <si>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</si>
  <si>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</si>
  <si>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</si>
  <si>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</si>
  <si>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</si>
  <si>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</si>
  <si>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</si>
  <si>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</si>
  <si>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</si>
  <si>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</si>
  <si>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</si>
  <si>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</si>
  <si>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</si>
  <si>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</si>
  <si>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</si>
  <si>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</si>
  <si>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</si>
  <si>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</si>
  <si>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</si>
  <si>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</si>
  <si>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</si>
  <si>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</si>
  <si>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</si>
  <si>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</si>
  <si>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</si>
  <si>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</si>
  <si>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</si>
  <si>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</si>
  <si>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</si>
  <si>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</si>
  <si>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</si>
  <si>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</si>
  <si>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</si>
  <si>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</si>
  <si>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</si>
  <si>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</si>
  <si>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</si>
  <si>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</si>
  <si>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</si>
  <si>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</si>
  <si>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</si>
  <si>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</si>
  <si>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</si>
  <si>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</si>
  <si>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</si>
  <si>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</si>
  <si>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</si>
  <si>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</si>
  <si>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</si>
  <si>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</si>
  <si>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</si>
  <si>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</si>
  <si>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</si>
  <si>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</si>
  <si>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</si>
  <si>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</si>
  <si>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</si>
  <si>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</si>
  <si>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</si>
  <si>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</si>
  <si>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</si>
  <si>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</si>
  <si>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</si>
  <si>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</si>
  <si>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</si>
  <si>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</si>
  <si>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</si>
  <si>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</si>
  <si>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</si>
  <si>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</si>
  <si>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</si>
  <si>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</si>
  <si>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</si>
  <si>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</si>
  <si>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</si>
  <si>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</si>
  <si>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</si>
  <si>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</si>
  <si>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</si>
  <si>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</si>
  <si>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</si>
  <si>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</si>
  <si>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</si>
  <si>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</si>
  <si>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</si>
  <si>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</si>
  <si>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</si>
  <si>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</si>
  <si>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</si>
  <si>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</si>
  <si>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</si>
  <si>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</si>
  <si>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</si>
  <si>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</si>
  <si>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</si>
  <si>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</si>
  <si>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</si>
  <si>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</si>
  <si>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</si>
  <si>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</si>
  <si>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</si>
  <si>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</si>
  <si>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</si>
  <si>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</si>
  <si>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</si>
  <si>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</si>
  <si>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</si>
  <si>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</si>
  <si>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</si>
  <si>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</si>
  <si>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</si>
  <si>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</si>
  <si>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</si>
  <si>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</si>
  <si>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</si>
  <si>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</si>
  <si>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</si>
  <si>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</si>
  <si>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</si>
  <si>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</si>
  <si>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</si>
  <si>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</si>
  <si>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</si>
  <si>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</si>
  <si>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</si>
  <si>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</si>
  <si>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</si>
  <si>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</si>
  <si>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</si>
  <si>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</si>
  <si>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</si>
  <si>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</si>
  <si>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</si>
  <si>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</si>
  <si>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</si>
  <si>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</si>
  <si>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</si>
  <si>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</si>
  <si>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</si>
  <si>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</si>
  <si>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</si>
  <si>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</si>
  <si>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</si>
  <si>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</si>
  <si>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</si>
  <si>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</si>
  <si>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</si>
  <si>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</si>
  <si>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</si>
  <si>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</si>
  <si>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</si>
  <si>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</si>
  <si>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</si>
  <si>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</si>
  <si>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</si>
  <si>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</si>
  <si>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</si>
  <si>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</si>
  <si>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</si>
  <si>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</si>
  <si>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</si>
  <si>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</si>
  <si>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</si>
  <si>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</si>
  <si>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</si>
  <si>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</si>
  <si>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</si>
  <si>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</si>
  <si>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</si>
  <si>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</si>
  <si>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</si>
  <si>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</si>
  <si>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</si>
  <si>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</si>
  <si>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</si>
  <si>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</si>
  <si>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</si>
  <si>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</si>
  <si>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</si>
  <si>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</si>
  <si>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</si>
  <si>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</si>
  <si>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</si>
  <si>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</si>
  <si>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</si>
  <si>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</si>
  <si>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</si>
  <si>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</si>
  <si>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</si>
  <si>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</si>
  <si>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</si>
  <si>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</si>
  <si>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</si>
  <si>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</si>
  <si>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</si>
  <si>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</si>
  <si>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</si>
  <si>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</si>
  <si>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</si>
  <si>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</si>
  <si>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</si>
  <si>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</si>
  <si>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</si>
  <si>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</si>
  <si>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</si>
  <si>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</si>
  <si>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</si>
  <si>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</si>
  <si>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</si>
  <si>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</si>
  <si>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</si>
  <si>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</si>
  <si>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</si>
  <si>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</si>
  <si>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</si>
  <si>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</si>
  <si>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</si>
  <si>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</si>
  <si>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</si>
  <si>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</si>
  <si>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</si>
  <si>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</si>
  <si>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</si>
  <si>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</si>
  <si>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</si>
  <si>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</si>
  <si>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</si>
  <si>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</si>
  <si>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</si>
  <si>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</si>
  <si>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</si>
  <si>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</si>
  <si>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</si>
  <si>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</si>
  <si>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</si>
  <si>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</si>
  <si>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</si>
  <si>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</si>
  <si>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</si>
  <si>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</si>
  <si>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</si>
  <si>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</si>
  <si>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</si>
  <si>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</si>
  <si>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</si>
  <si>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</si>
  <si>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</si>
  <si>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</si>
  <si>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</si>
  <si>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</si>
  <si>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</si>
  <si>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</si>
  <si>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</si>
  <si>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</si>
  <si>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</si>
  <si>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</si>
  <si>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</si>
  <si>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</si>
  <si>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</si>
  <si>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</si>
  <si>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</si>
  <si>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</si>
  <si>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</si>
  <si>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</si>
  <si>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</si>
  <si>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</si>
  <si>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</si>
  <si>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</si>
  <si>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</si>
  <si>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</si>
  <si>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</si>
  <si>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</si>
  <si>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</si>
  <si>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</si>
  <si>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</si>
  <si>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</si>
  <si>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</si>
  <si>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</si>
  <si>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</si>
  <si>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</si>
  <si>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</si>
  <si>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</si>
  <si>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</si>
  <si>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</si>
  <si>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</si>
  <si>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</si>
  <si>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</si>
  <si>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</si>
  <si>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</si>
  <si>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</si>
  <si>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</si>
  <si>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</si>
  <si>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</si>
  <si>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</si>
  <si>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</si>
  <si>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</si>
  <si>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</si>
  <si>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</si>
  <si>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</si>
  <si>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</si>
  <si>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</si>
  <si>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</si>
  <si>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</si>
  <si>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</si>
  <si>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</si>
  <si>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</si>
  <si>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</si>
  <si>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</si>
  <si>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</si>
  <si>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</si>
  <si>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</si>
  <si>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</si>
  <si>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</si>
  <si>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</si>
  <si>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</si>
  <si>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</si>
  <si>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</si>
  <si>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</si>
  <si>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</si>
  <si>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</si>
  <si>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</si>
  <si>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</si>
  <si>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</si>
  <si>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</si>
  <si>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</si>
  <si>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</si>
  <si>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</si>
  <si>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</si>
  <si>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</si>
  <si>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</si>
  <si>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</si>
  <si>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</si>
  <si>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</si>
  <si>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</si>
  <si>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</si>
  <si>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</si>
  <si>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</si>
  <si>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</si>
  <si>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</si>
  <si>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</si>
  <si>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</si>
  <si>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</si>
  <si>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</si>
  <si>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</si>
  <si>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</si>
  <si>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</si>
  <si>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</si>
  <si>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</si>
  <si>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</si>
  <si>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</si>
  <si>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</si>
  <si>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</si>
  <si>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</si>
  <si>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</si>
  <si>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</si>
  <si>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</si>
  <si>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</si>
  <si>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</si>
  <si>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</si>
  <si>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</si>
  <si>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</si>
  <si>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</si>
  <si>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</si>
  <si>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</si>
  <si>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</si>
  <si>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</si>
  <si>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</si>
  <si>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</si>
  <si>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</si>
  <si>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</si>
  <si>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</si>
  <si>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</si>
  <si>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</si>
  <si>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</si>
  <si>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</si>
  <si>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</si>
  <si>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</si>
  <si>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</si>
  <si>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</si>
  <si>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</si>
  <si>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</si>
  <si>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</si>
  <si>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</si>
  <si>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</si>
  <si>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</si>
  <si>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</si>
  <si>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</si>
  <si>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</si>
  <si>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</si>
  <si>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</si>
  <si>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</si>
  <si>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</si>
  <si>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</si>
  <si>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</si>
  <si>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</si>
  <si>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</si>
  <si>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</si>
  <si>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</si>
  <si>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</si>
  <si>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</si>
  <si>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</si>
  <si>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</si>
  <si>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</si>
  <si>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</si>
  <si>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</si>
  <si>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</si>
  <si>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</si>
  <si>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</si>
  <si>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</si>
  <si>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</si>
  <si>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</si>
  <si>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</si>
  <si>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</si>
  <si>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</si>
  <si>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</si>
  <si>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</si>
  <si>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</si>
  <si>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</si>
  <si>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</si>
  <si>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</si>
  <si>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</si>
  <si>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</si>
  <si>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</si>
  <si>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</si>
  <si>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</si>
  <si>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</si>
  <si>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</si>
  <si>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</si>
  <si>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</si>
  <si>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</si>
  <si>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</si>
  <si>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</si>
  <si>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</si>
  <si>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</si>
  <si>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</si>
  <si>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</si>
  <si>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</si>
  <si>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</si>
  <si>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</si>
  <si>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</si>
  <si>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</si>
  <si>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</si>
  <si>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</si>
  <si>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</si>
  <si>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</si>
  <si>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</si>
  <si>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</si>
  <si>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</si>
  <si>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</si>
  <si>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</si>
  <si>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</si>
  <si>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</si>
  <si>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</si>
  <si>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</si>
  <si>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</si>
  <si>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</si>
  <si>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</si>
  <si>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</si>
  <si>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</si>
  <si>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</si>
  <si>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</si>
  <si>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</si>
  <si>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</si>
  <si>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</si>
  <si>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</si>
  <si>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</si>
  <si>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</si>
  <si>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</si>
  <si>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</si>
  <si>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</si>
  <si>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</si>
  <si>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</si>
  <si>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</si>
  <si>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</si>
  <si>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</si>
  <si>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</si>
  <si>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</si>
  <si>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</si>
  <si>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</si>
  <si>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</si>
  <si>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</si>
  <si>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</si>
  <si>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</si>
  <si>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</si>
  <si>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</si>
  <si>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</si>
  <si>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</si>
  <si>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</si>
  <si>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</si>
  <si>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</si>
  <si>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</si>
  <si>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</si>
  <si>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</si>
  <si>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</si>
  <si>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</si>
  <si>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</si>
  <si>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</si>
  <si>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</si>
  <si>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</si>
  <si>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</si>
  <si>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</si>
  <si>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</si>
  <si>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</si>
  <si>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</si>
  <si>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</si>
  <si>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</si>
  <si>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</si>
  <si>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</si>
  <si>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</si>
  <si>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</si>
  <si>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</si>
  <si>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</si>
  <si>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</si>
  <si>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</si>
  <si>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</si>
  <si>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</si>
  <si>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</si>
  <si>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</si>
  <si>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</si>
  <si>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</si>
  <si>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</si>
  <si>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</si>
  <si>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</si>
  <si>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</si>
  <si>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</si>
  <si>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</si>
  <si>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</si>
  <si>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</si>
  <si>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</si>
  <si>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</si>
  <si>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</si>
  <si>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</si>
  <si>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</si>
  <si>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</si>
  <si>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</si>
  <si>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</si>
  <si>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</si>
  <si>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</si>
  <si>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</si>
  <si>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</si>
  <si>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</si>
  <si>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</si>
  <si>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</si>
  <si>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</si>
  <si>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</si>
  <si>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</si>
  <si>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</si>
  <si>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</si>
  <si>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</si>
  <si>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</si>
  <si>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</si>
  <si>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</si>
  <si>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</si>
  <si>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</si>
  <si>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</si>
  <si>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</si>
  <si>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</si>
  <si>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</si>
  <si>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</si>
  <si>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</si>
  <si>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</si>
  <si>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</si>
  <si>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</si>
  <si>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</si>
  <si>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</si>
  <si>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</si>
  <si>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</si>
  <si>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</si>
  <si>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</si>
  <si>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</si>
  <si>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</si>
  <si>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</si>
  <si>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</si>
  <si>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</si>
  <si>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</si>
  <si>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</si>
  <si>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</si>
  <si>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</si>
  <si>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</si>
  <si>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</si>
  <si>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</si>
  <si>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</si>
  <si>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</si>
  <si>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</si>
  <si>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</si>
  <si>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</si>
  <si>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</si>
  <si>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</si>
  <si>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</si>
  <si>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</si>
  <si>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</si>
  <si>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</si>
  <si>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</si>
  <si>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</si>
  <si>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</si>
  <si>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</si>
  <si>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</si>
  <si>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</si>
  <si>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</si>
  <si>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</si>
  <si>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</si>
  <si>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</si>
  <si>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</si>
  <si>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</si>
  <si>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</si>
  <si>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</si>
  <si>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</si>
  <si>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</si>
  <si>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</si>
  <si>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</si>
  <si>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</si>
  <si>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</si>
  <si>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</si>
  <si>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</si>
  <si>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</si>
  <si>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</si>
  <si>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</si>
  <si>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</si>
  <si>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</si>
  <si>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</si>
  <si>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</si>
  <si>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</si>
  <si>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</si>
  <si>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</si>
  <si>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</si>
  <si>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</si>
  <si>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</si>
  <si>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</si>
  <si>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</si>
  <si>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</si>
  <si>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</si>
  <si>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</si>
  <si>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</si>
  <si>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</si>
  <si>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</si>
  <si>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</si>
  <si>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</si>
  <si>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</si>
  <si>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</si>
  <si>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</si>
  <si>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</si>
  <si>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</si>
  <si>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</si>
  <si>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</si>
  <si>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</si>
  <si>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</si>
  <si>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</si>
  <si>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</si>
  <si>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</si>
  <si>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</si>
  <si>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</si>
  <si>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</si>
  <si>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</si>
  <si>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</si>
  <si>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</si>
  <si>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</si>
  <si>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</si>
  <si>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</si>
  <si>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</si>
  <si>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</si>
  <si>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</si>
  <si>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</si>
  <si>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</si>
  <si>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</si>
  <si>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</si>
  <si>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</si>
  <si>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</si>
  <si>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</si>
  <si>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</si>
  <si>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</si>
  <si>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</si>
  <si>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</si>
  <si>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</si>
  <si>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</si>
  <si>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</si>
  <si>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</si>
  <si>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</si>
  <si>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</si>
  <si>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</si>
  <si>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</si>
  <si>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</si>
  <si>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</si>
  <si>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</si>
  <si>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</si>
  <si>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</si>
  <si>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</si>
  <si>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</si>
  <si>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</si>
  <si>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</si>
  <si>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</si>
  <si>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</si>
  <si>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</si>
  <si>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</si>
  <si>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</si>
  <si>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</si>
  <si>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</si>
  <si>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</si>
  <si>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</si>
  <si>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</si>
  <si>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</si>
  <si>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</si>
  <si>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</si>
  <si>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</si>
  <si>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</si>
  <si>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</si>
  <si>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</si>
  <si>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</si>
  <si>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</si>
  <si>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</si>
  <si>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</si>
  <si>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</si>
  <si>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</si>
  <si>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</si>
  <si>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</si>
  <si>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</si>
  <si>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</si>
  <si>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</si>
  <si>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</si>
  <si>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</si>
  <si>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</si>
  <si>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</si>
  <si>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</si>
  <si>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</si>
  <si>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</si>
  <si>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</si>
  <si>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</si>
  <si>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</si>
  <si>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</si>
  <si>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</si>
  <si>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</si>
  <si>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</si>
  <si>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</si>
  <si>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</si>
  <si>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</si>
  <si>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</si>
  <si>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</si>
  <si>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</si>
  <si>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</si>
  <si>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</si>
  <si>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</si>
  <si>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</si>
  <si>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</si>
  <si>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</si>
  <si>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</si>
  <si>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</si>
  <si>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</si>
  <si>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</si>
  <si>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</si>
  <si>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</si>
  <si>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</si>
  <si>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</si>
  <si>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</si>
  <si>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</si>
  <si>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</si>
  <si>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</si>
  <si>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</si>
  <si>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</si>
  <si>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</si>
  <si>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</si>
  <si>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</si>
  <si>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</si>
  <si>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</si>
  <si>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</si>
  <si>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</si>
  <si>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</si>
  <si>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</si>
  <si>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</si>
  <si>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</si>
  <si>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</si>
  <si>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</si>
  <si>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</si>
  <si>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</si>
  <si>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</si>
  <si>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</si>
  <si>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</si>
  <si>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</si>
  <si>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</si>
  <si>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</si>
  <si>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</si>
  <si>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</si>
  <si>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</si>
  <si>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</si>
  <si>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</si>
  <si>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</si>
  <si>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</si>
  <si>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</si>
  <si>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</si>
  <si>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</si>
  <si>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</si>
  <si>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</si>
  <si>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</si>
  <si>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</si>
  <si>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</si>
  <si>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</si>
  <si>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</si>
  <si>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</si>
  <si>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</si>
  <si>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</si>
  <si>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</si>
  <si>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</si>
  <si>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</si>
  <si>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</si>
  <si>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</si>
  <si>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</si>
  <si>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</si>
  <si>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</si>
  <si>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</si>
  <si>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</si>
  <si>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</si>
  <si>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</si>
  <si>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</si>
  <si>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</si>
  <si>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</si>
  <si>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</si>
  <si>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</si>
  <si>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</si>
  <si>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</si>
  <si>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</si>
  <si>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</si>
  <si>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</si>
  <si>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</si>
  <si>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</si>
  <si>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</si>
  <si>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</si>
  <si>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</si>
  <si>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</si>
  <si>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</si>
  <si>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</si>
  <si>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</si>
  <si>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</si>
  <si>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</si>
  <si>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</si>
  <si>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</si>
  <si>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</si>
  <si>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</si>
  <si>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</si>
  <si>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</si>
  <si>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</si>
  <si>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</si>
  <si>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</si>
  <si>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</si>
  <si>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</si>
  <si>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</si>
  <si>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</si>
  <si>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</si>
  <si>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</si>
  <si>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</si>
  <si>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</si>
  <si>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</si>
  <si>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</si>
  <si>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</si>
  <si>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</si>
  <si>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</si>
  <si>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</si>
  <si>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</si>
  <si>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</si>
  <si>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</si>
  <si>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</si>
  <si>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</si>
  <si>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</si>
  <si>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</si>
  <si>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</si>
  <si>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</si>
  <si>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</si>
  <si>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</si>
  <si>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</si>
  <si>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</si>
  <si>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</si>
  <si>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</si>
  <si>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</si>
  <si>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</si>
  <si>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</si>
  <si>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</si>
  <si>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</si>
  <si>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</si>
  <si>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</si>
  <si>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</si>
  <si>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</si>
  <si>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</si>
  <si>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</si>
  <si>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</si>
  <si>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</si>
  <si>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</si>
  <si>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</si>
  <si>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</si>
  <si>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</si>
  <si>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</si>
  <si>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</si>
  <si>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</si>
  <si>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</si>
  <si>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</si>
  <si>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</si>
  <si>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</si>
  <si>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</si>
  <si>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</si>
  <si>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</si>
  <si>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</si>
  <si>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</si>
  <si>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</si>
  <si>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</si>
  <si>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</si>
  <si>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</si>
  <si>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</si>
  <si>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</si>
  <si>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</si>
  <si>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</si>
  <si>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</si>
  <si>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</si>
  <si>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</si>
  <si>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</si>
  <si>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</si>
  <si>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</si>
  <si>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</si>
  <si>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</si>
  <si>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</si>
  <si>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</si>
  <si>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</si>
  <si>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</si>
  <si>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</si>
  <si>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</si>
  <si>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</si>
  <si>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</si>
  <si>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</si>
  <si>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</si>
  <si>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</si>
  <si>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</si>
  <si>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</si>
  <si>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</si>
  <si>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</si>
  <si>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</si>
  <si>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</si>
  <si>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</si>
  <si>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</si>
  <si>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</si>
  <si>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</si>
  <si>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</si>
  <si>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</si>
  <si>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</si>
  <si>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</si>
  <si>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</si>
  <si>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</si>
  <si>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</si>
  <si>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</si>
  <si>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</si>
  <si>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</si>
  <si>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</si>
  <si>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</si>
  <si>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</si>
  <si>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</si>
  <si>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</si>
  <si>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</si>
  <si>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</si>
  <si>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</si>
  <si>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</si>
  <si>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</si>
  <si>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</si>
  <si>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</si>
  <si>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</si>
  <si>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</si>
  <si>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</si>
  <si>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</si>
  <si>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</si>
  <si>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</si>
  <si>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</si>
  <si>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</si>
  <si>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</si>
  <si>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</si>
  <si>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</si>
  <si>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</si>
  <si>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</si>
  <si>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</si>
  <si>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</si>
  <si>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</si>
  <si>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</si>
  <si>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</si>
  <si>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</si>
  <si>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</si>
  <si>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</si>
  <si>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</si>
  <si>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</si>
  <si>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</si>
  <si>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</si>
  <si>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</si>
  <si>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</si>
  <si>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</si>
  <si>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</si>
  <si>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</si>
  <si>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</si>
  <si>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</si>
  <si>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</si>
  <si>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</si>
  <si>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</si>
  <si>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</si>
  <si>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</si>
  <si>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</si>
  <si>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</si>
  <si>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</si>
  <si>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</si>
  <si>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</si>
  <si>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</si>
  <si>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</si>
  <si>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</si>
  <si>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</si>
  <si>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</si>
  <si>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</si>
  <si>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</si>
  <si>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</si>
  <si>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</si>
  <si>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</si>
  <si>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</si>
  <si>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</si>
  <si>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</si>
  <si>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</si>
  <si>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</si>
  <si>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</si>
  <si>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</si>
  <si>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</si>
  <si>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</si>
  <si>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</si>
  <si>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</si>
  <si>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</si>
  <si>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</si>
  <si>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</si>
  <si>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</si>
  <si>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</si>
  <si>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</si>
  <si>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</si>
  <si>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</si>
  <si>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</si>
  <si>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</si>
  <si>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</si>
  <si>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</si>
  <si>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</si>
  <si>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</si>
  <si>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</si>
  <si>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</si>
  <si>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</si>
  <si>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</si>
  <si>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</si>
  <si>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</si>
  <si>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</si>
  <si>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</si>
  <si>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</si>
  <si>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</si>
  <si>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</si>
  <si>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</si>
  <si>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</si>
  <si>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</si>
  <si>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</si>
  <si>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</si>
  <si>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</si>
  <si>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</si>
  <si>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</si>
  <si>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</si>
  <si>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</si>
  <si>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</si>
  <si>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</si>
  <si>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</si>
  <si>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</si>
  <si>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</si>
  <si>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</si>
  <si>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</si>
  <si>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</si>
  <si>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</si>
  <si>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</si>
  <si>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</si>
  <si>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</si>
  <si>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</si>
  <si>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</si>
  <si>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</si>
  <si>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</si>
  <si>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</si>
  <si>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</si>
  <si>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</si>
  <si>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</si>
  <si>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</si>
  <si>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</si>
  <si>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</si>
  <si>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</si>
  <si>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</si>
  <si>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</si>
  <si>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</si>
  <si>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</si>
  <si>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</si>
  <si>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</si>
  <si>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</si>
  <si>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</si>
  <si>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</si>
  <si>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</si>
  <si>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</si>
  <si>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</si>
  <si>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</si>
  <si>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</si>
  <si>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</si>
  <si>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</si>
  <si>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</si>
  <si>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</si>
  <si>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</si>
  <si>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</si>
  <si>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</si>
  <si>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</si>
  <si>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</si>
  <si>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</si>
  <si>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</si>
  <si>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</si>
  <si>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</si>
  <si>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</si>
  <si>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</si>
  <si>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</si>
  <si>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</si>
  <si>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</si>
  <si>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</si>
  <si>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</si>
  <si>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</si>
  <si>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</si>
  <si>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</si>
  <si>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</si>
  <si>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</si>
  <si>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</si>
  <si>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</si>
  <si>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</si>
  <si>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</si>
  <si>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</si>
  <si>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</si>
  <si>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</si>
  <si>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</si>
  <si>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</si>
  <si>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</si>
  <si>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</si>
  <si>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</si>
  <si>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</si>
  <si>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</si>
  <si>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</si>
  <si>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</si>
  <si>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</si>
  <si>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</si>
  <si>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</si>
  <si>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</si>
  <si>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</si>
  <si>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</si>
  <si>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</si>
  <si>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</si>
  <si>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</si>
  <si>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</si>
  <si>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</si>
  <si>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</si>
  <si>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</si>
  <si>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</si>
  <si>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</si>
  <si>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</si>
  <si>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</si>
  <si>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</si>
  <si>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</si>
  <si>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</si>
  <si>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</si>
  <si>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</si>
  <si>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</si>
  <si>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</si>
  <si>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</si>
  <si>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</si>
  <si>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</si>
  <si>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</si>
  <si>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</si>
  <si>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</si>
  <si>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</si>
  <si>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</si>
  <si>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</si>
  <si>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</si>
  <si>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</si>
  <si>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</si>
  <si>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</si>
  <si>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</si>
  <si>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</si>
  <si>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</si>
  <si>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</si>
  <si>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</si>
  <si>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</si>
  <si>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</si>
  <si>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</si>
  <si>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</si>
  <si>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</si>
  <si>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</si>
  <si>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</si>
  <si>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</si>
  <si>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</si>
  <si>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</si>
  <si>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</si>
  <si>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</si>
  <si>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</si>
  <si>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</si>
  <si>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</si>
  <si>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</si>
  <si>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</si>
  <si>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</si>
  <si>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</si>
  <si>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</si>
  <si>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</si>
  <si>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</si>
  <si>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</si>
  <si>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</si>
  <si>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</si>
  <si>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</si>
  <si>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</si>
  <si>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</si>
  <si>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</si>
  <si>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</si>
  <si>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</si>
  <si>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</si>
  <si>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</si>
  <si>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</si>
  <si>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</si>
  <si>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</si>
  <si>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</si>
  <si>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</si>
  <si>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</si>
  <si>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</si>
  <si>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</si>
  <si>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</si>
  <si>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</si>
  <si>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</si>
  <si>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</si>
  <si>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</si>
  <si>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</si>
  <si>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</si>
  <si>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</si>
  <si>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</si>
  <si>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</si>
  <si>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</si>
  <si>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</si>
  <si>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</si>
  <si>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</si>
  <si>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</si>
  <si>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</si>
  <si>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</si>
  <si>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</si>
  <si>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</si>
  <si>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</si>
  <si>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</si>
  <si>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</si>
  <si>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</si>
  <si>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</si>
  <si>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</si>
  <si>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</si>
  <si>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</si>
  <si>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</si>
  <si>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</si>
  <si>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</si>
  <si>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</si>
  <si>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</si>
  <si>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</si>
  <si>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</si>
  <si>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</si>
  <si>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</si>
  <si>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</si>
  <si>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</si>
  <si>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</si>
  <si>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</si>
  <si>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</si>
  <si>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</si>
  <si>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</si>
  <si>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</si>
  <si>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</si>
  <si>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</si>
  <si>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</si>
  <si>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</si>
  <si>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</si>
  <si>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</si>
  <si>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</si>
  <si>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</si>
  <si>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</si>
  <si>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</si>
  <si>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</si>
  <si>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</si>
  <si>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</si>
  <si>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</si>
  <si>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</si>
  <si>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</si>
  <si>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</si>
  <si>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</si>
  <si>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</si>
  <si>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</si>
  <si>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</si>
  <si>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</si>
  <si>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</si>
  <si>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</si>
  <si>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</si>
  <si>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</si>
  <si>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</si>
  <si>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</si>
  <si>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</si>
  <si>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</si>
  <si>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</si>
  <si>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</si>
  <si>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</si>
  <si>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</si>
  <si>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</si>
  <si>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</si>
  <si>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</si>
  <si>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</si>
  <si>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</si>
  <si>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</si>
  <si>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</si>
  <si>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</si>
  <si>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</si>
  <si>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</si>
  <si>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</si>
  <si>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</si>
  <si>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</si>
  <si>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</si>
  <si>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</si>
  <si>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</si>
  <si>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</si>
  <si>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</si>
  <si>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</si>
  <si>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</si>
  <si>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</si>
  <si>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</si>
  <si>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</si>
  <si>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</si>
  <si>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</si>
  <si>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</si>
  <si>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</si>
  <si>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</si>
  <si>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</si>
  <si>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</si>
  <si>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</si>
  <si>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</si>
  <si>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</si>
  <si>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</si>
  <si>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</si>
  <si>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</si>
  <si>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</si>
  <si>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</si>
  <si>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</si>
  <si>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</si>
  <si>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</si>
  <si>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</si>
  <si>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</si>
  <si>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</si>
  <si>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</si>
  <si>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</si>
  <si>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</si>
  <si>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</si>
  <si>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</si>
  <si>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</si>
  <si>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</si>
  <si>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</si>
  <si>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</si>
  <si>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</si>
  <si>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</si>
  <si>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</si>
  <si>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</si>
  <si>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</si>
  <si>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</si>
  <si>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</si>
  <si>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</si>
  <si>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</si>
  <si>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</si>
  <si>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</si>
  <si>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</si>
  <si>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</si>
  <si>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</si>
  <si>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</si>
  <si>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</si>
  <si>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</si>
  <si>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</si>
  <si>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</si>
  <si>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</si>
  <si>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</si>
  <si>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</si>
  <si>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</si>
  <si>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</si>
  <si>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</si>
  <si>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</si>
  <si>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</si>
  <si>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</si>
  <si>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</si>
  <si>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</si>
  <si>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</si>
  <si>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</si>
  <si>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</si>
  <si>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</si>
  <si>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</si>
  <si>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</si>
  <si>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</si>
  <si>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</si>
  <si>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</si>
  <si>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</si>
  <si>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</si>
  <si>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</si>
  <si>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</si>
  <si>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</si>
  <si>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</si>
  <si>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</si>
  <si>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</si>
  <si>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</si>
  <si>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</si>
  <si>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</si>
  <si>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</si>
  <si>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</si>
  <si>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</si>
  <si>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</si>
  <si>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</si>
  <si>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</si>
  <si>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</si>
  <si>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</si>
  <si>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</si>
  <si>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</si>
  <si>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</si>
  <si>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</si>
  <si>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</si>
  <si>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</si>
  <si>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</si>
  <si>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</si>
  <si>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</si>
  <si>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</si>
  <si>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</si>
  <si>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</si>
  <si>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</si>
  <si>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</si>
  <si>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</si>
  <si>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</si>
  <si>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</si>
  <si>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</si>
  <si>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</si>
  <si>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</si>
  <si>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</si>
  <si>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</si>
  <si>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</si>
  <si>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</si>
  <si>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</si>
  <si>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</si>
  <si>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</si>
  <si>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</si>
  <si>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</si>
  <si>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</si>
  <si>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</si>
  <si>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</si>
  <si>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</si>
  <si>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</si>
  <si>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</si>
  <si>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</si>
  <si>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</si>
  <si>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</si>
  <si>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</si>
  <si>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</si>
  <si>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</si>
  <si>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</si>
  <si>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</si>
  <si>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</si>
  <si>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</si>
  <si>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</si>
  <si>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</si>
  <si>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</si>
  <si>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</si>
  <si>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</si>
  <si>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</si>
  <si>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</si>
  <si>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</si>
  <si>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</si>
  <si>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</si>
  <si>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</si>
  <si>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</si>
  <si>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</si>
  <si>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</si>
  <si>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</si>
  <si>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</si>
  <si>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</si>
  <si>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</si>
  <si>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</si>
  <si>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</si>
  <si>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</si>
  <si>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</si>
  <si>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</si>
  <si>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</si>
  <si>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</si>
  <si>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</si>
  <si>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</si>
  <si>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</si>
  <si>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</si>
  <si>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</si>
  <si>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</si>
  <si>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</si>
  <si>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</si>
  <si>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</si>
  <si>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</si>
  <si>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</si>
  <si>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</si>
  <si>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</si>
  <si>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</si>
  <si>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</si>
  <si>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</si>
  <si>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</si>
  <si>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</si>
  <si>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</si>
  <si>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</si>
  <si>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</si>
  <si>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</si>
  <si>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</si>
  <si>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</si>
  <si>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</si>
  <si>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</si>
  <si>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</si>
  <si>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</si>
  <si>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</si>
  <si>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</si>
  <si>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</si>
  <si>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</si>
  <si>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</si>
  <si>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</si>
  <si>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</si>
  <si>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</si>
  <si>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</si>
  <si>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</si>
  <si>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</si>
  <si>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</si>
  <si>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</si>
  <si>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</si>
  <si>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</si>
  <si>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</si>
  <si>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</si>
  <si>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</si>
  <si>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</si>
  <si>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</si>
  <si>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</si>
  <si>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</si>
  <si>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</si>
  <si>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</si>
  <si>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</si>
  <si>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</si>
  <si>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</si>
  <si>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</si>
  <si>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</si>
  <si>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</si>
  <si>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</si>
  <si>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</si>
  <si>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</si>
  <si>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</si>
  <si>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</si>
  <si>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</si>
  <si>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</si>
  <si>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</si>
  <si>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</si>
  <si>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</si>
  <si>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</si>
  <si>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</si>
  <si>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</si>
  <si>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</si>
  <si>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</si>
  <si>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</si>
  <si>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</si>
  <si>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</si>
  <si>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</si>
  <si>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</si>
  <si>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</si>
  <si>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</si>
  <si>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</si>
  <si>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</si>
  <si>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</si>
  <si>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</si>
  <si>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</si>
  <si>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</si>
  <si>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</si>
  <si>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</si>
  <si>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</si>
  <si>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</si>
  <si>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</si>
  <si>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</si>
  <si>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</si>
  <si>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</si>
  <si>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</si>
  <si>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</si>
  <si>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</si>
  <si>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</si>
  <si>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</si>
  <si>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</si>
  <si>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</si>
  <si>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</si>
  <si>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</si>
  <si>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</si>
  <si>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</si>
  <si>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</si>
  <si>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</si>
  <si>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</si>
  <si>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</si>
  <si>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</si>
  <si>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</si>
  <si>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</si>
  <si>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</si>
  <si>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</si>
  <si>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</si>
  <si>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</si>
  <si>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</si>
  <si>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</si>
  <si>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</si>
  <si>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</si>
  <si>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</si>
  <si>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</si>
  <si>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</si>
  <si>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</si>
  <si>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</si>
  <si>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</si>
  <si>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</si>
  <si>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</si>
  <si>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</si>
  <si>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</si>
  <si>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</si>
  <si>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</si>
  <si>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</si>
  <si>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</si>
  <si>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</si>
  <si>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</si>
  <si>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</si>
  <si>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</si>
  <si>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</si>
  <si>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</si>
  <si>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</si>
  <si>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</si>
  <si>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</si>
  <si>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</si>
  <si>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</si>
  <si>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</si>
  <si>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</si>
  <si>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</si>
  <si>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</si>
  <si>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</si>
  <si>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</si>
  <si>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</si>
  <si>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</si>
  <si>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</si>
  <si>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</si>
  <si>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</si>
  <si>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</si>
  <si>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</si>
  <si>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</si>
  <si>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</si>
  <si>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</si>
  <si>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</si>
  <si>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</si>
  <si>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</si>
  <si>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</si>
  <si>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</si>
  <si>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</si>
  <si>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</si>
  <si>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</si>
  <si>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</si>
  <si>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</si>
  <si>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</si>
  <si>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</si>
  <si>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</si>
  <si>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</si>
  <si>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</si>
  <si>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</si>
  <si>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</si>
  <si>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</si>
  <si>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</si>
  <si>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</si>
  <si>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</si>
  <si>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</si>
  <si>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</si>
  <si>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</si>
  <si>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</si>
  <si>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</si>
  <si>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</si>
  <si>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</si>
  <si>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</si>
  <si>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</si>
  <si>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</si>
  <si>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</si>
  <si>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</si>
  <si>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</si>
  <si>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</si>
  <si>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</si>
  <si>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</si>
  <si>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</si>
  <si>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</si>
  <si>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</si>
  <si>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</si>
  <si>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</si>
  <si>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</si>
  <si>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</si>
  <si>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</si>
  <si>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</si>
  <si>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</si>
  <si>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</si>
  <si>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</si>
  <si>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</si>
  <si>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</si>
  <si>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</si>
  <si>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</si>
  <si>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</si>
  <si>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</si>
  <si>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</si>
  <si>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</si>
  <si>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</si>
  <si>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</si>
  <si>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</si>
  <si>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</si>
  <si>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</si>
  <si>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</si>
  <si>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</si>
  <si>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</si>
  <si>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</si>
  <si>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</si>
  <si>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</si>
  <si>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</si>
  <si>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</si>
  <si>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</si>
  <si>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</si>
  <si>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</si>
  <si>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</si>
  <si>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</si>
  <si>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</si>
  <si>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</si>
  <si>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</si>
  <si>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</si>
  <si>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</si>
  <si>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</si>
  <si>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</si>
  <si>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</si>
  <si>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</si>
  <si>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</si>
  <si>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</si>
  <si>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</si>
  <si>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</si>
  <si>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</si>
  <si>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</si>
  <si>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</si>
  <si>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</si>
  <si>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</si>
  <si>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</si>
  <si>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</si>
  <si>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</si>
  <si>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</si>
  <si>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</si>
  <si>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</si>
  <si>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</si>
  <si>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</si>
  <si>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</si>
  <si>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</si>
  <si>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</si>
  <si>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</si>
  <si>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</si>
  <si>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</si>
  <si>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</si>
  <si>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</si>
  <si>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</si>
  <si>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</si>
  <si>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</si>
  <si>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</si>
  <si>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</si>
  <si>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</si>
  <si>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</si>
  <si>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</si>
  <si>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</si>
  <si>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</si>
  <si>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</si>
  <si>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</si>
  <si>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</si>
  <si>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</si>
  <si>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</si>
  <si>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</si>
  <si>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</si>
  <si>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</si>
  <si>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</si>
  <si>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</si>
  <si>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</si>
  <si>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</si>
  <si>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</si>
  <si>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</si>
  <si>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</si>
  <si>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</si>
  <si>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</si>
  <si>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</si>
  <si>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</si>
  <si>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</si>
  <si>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</si>
  <si>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</si>
  <si>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</si>
  <si>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</si>
  <si>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</si>
  <si>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</si>
  <si>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</si>
  <si>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</si>
  <si>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</si>
  <si>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</si>
  <si>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</si>
  <si>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</si>
  <si>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</si>
  <si>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</si>
  <si>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</si>
  <si>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</si>
  <si>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</si>
  <si>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</si>
  <si>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</si>
  <si>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</si>
  <si>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</si>
  <si>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</si>
  <si>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</si>
  <si>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</si>
  <si>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</si>
  <si>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</si>
  <si>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</si>
  <si>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</si>
  <si>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</si>
  <si>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</si>
  <si>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</si>
  <si>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</si>
  <si>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</si>
  <si>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</si>
  <si>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</si>
  <si>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</si>
  <si>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</si>
  <si>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</si>
  <si>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</si>
  <si>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</si>
  <si>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</si>
  <si>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</si>
  <si>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</si>
  <si>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</si>
  <si>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</si>
  <si>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</si>
  <si>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</si>
  <si>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</si>
  <si>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</si>
  <si>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</si>
  <si>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</si>
  <si>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</si>
  <si>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</si>
  <si>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</si>
  <si>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</si>
  <si>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</si>
  <si>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</si>
  <si>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</si>
  <si>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</si>
  <si>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</si>
  <si>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</si>
  <si>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</si>
  <si>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</si>
  <si>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</si>
  <si>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</si>
  <si>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</si>
  <si>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</si>
  <si>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</si>
  <si>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</si>
  <si>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</si>
  <si>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</si>
  <si>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</si>
  <si>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</si>
  <si>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</si>
  <si>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</si>
  <si>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</si>
  <si>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</si>
  <si>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</si>
  <si>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</si>
  <si>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</si>
  <si>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</si>
  <si>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</si>
  <si>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</si>
  <si>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</si>
  <si>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</si>
  <si>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</si>
  <si>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</si>
  <si>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</si>
  <si>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</si>
  <si>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</si>
  <si>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</si>
  <si>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</si>
  <si>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</si>
  <si>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</si>
  <si>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</si>
  <si>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</si>
  <si>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</si>
  <si>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</si>
  <si>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</si>
  <si>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</si>
  <si>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</si>
  <si>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</si>
  <si>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</si>
  <si>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</si>
  <si>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</si>
  <si>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</si>
  <si>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</si>
  <si>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</si>
  <si>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</si>
  <si>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</si>
  <si>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</si>
  <si>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</si>
  <si>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</si>
  <si>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</si>
  <si>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</si>
  <si>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</si>
  <si>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</si>
  <si>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</si>
  <si>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</si>
  <si>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</si>
  <si>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</si>
  <si>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</si>
  <si>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</si>
  <si>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</si>
  <si>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</si>
  <si>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</si>
  <si>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</si>
  <si>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</si>
  <si>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</si>
  <si>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</si>
  <si>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</si>
  <si>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</si>
  <si>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</si>
  <si>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</si>
  <si>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</si>
  <si>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</si>
  <si>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</si>
  <si>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</si>
  <si>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</si>
  <si>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</si>
  <si>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</si>
  <si>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</si>
  <si>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</si>
  <si>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</si>
  <si>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</si>
  <si>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</si>
  <si>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</si>
  <si>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</si>
  <si>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</si>
  <si>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</si>
  <si>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</si>
  <si>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</si>
  <si>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</si>
  <si>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</si>
  <si>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</si>
  <si>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</si>
  <si>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</si>
  <si>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</si>
  <si>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</si>
  <si>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</si>
  <si>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</si>
  <si>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</si>
  <si>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</si>
  <si>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</si>
  <si>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</si>
  <si>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</si>
  <si>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</si>
  <si>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</si>
  <si>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</si>
  <si>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</si>
  <si>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</si>
  <si>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</si>
  <si>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</si>
  <si>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</si>
  <si>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</si>
  <si>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</si>
  <si>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</si>
  <si>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</si>
  <si>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</si>
  <si>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</si>
  <si>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</si>
  <si>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</si>
  <si>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</si>
  <si>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</si>
  <si>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</si>
  <si>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</si>
  <si>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</si>
  <si>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</si>
  <si>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</si>
  <si>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</si>
  <si>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</si>
  <si>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</si>
  <si>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</si>
  <si>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</si>
  <si>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</si>
  <si>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</si>
  <si>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</si>
  <si>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</si>
  <si>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</si>
  <si>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</si>
  <si>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</si>
  <si>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</si>
  <si>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</si>
  <si>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</si>
  <si>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</si>
  <si>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</si>
  <si>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</si>
  <si>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</si>
  <si>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</si>
  <si>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</si>
  <si>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</si>
  <si>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</si>
  <si>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</si>
  <si>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</si>
  <si>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</si>
  <si>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</si>
  <si>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</si>
  <si>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</si>
  <si>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</si>
  <si>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</si>
  <si>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</si>
  <si>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</si>
  <si>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</si>
  <si>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</si>
  <si>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</si>
  <si>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</si>
  <si>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</si>
  <si>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</si>
  <si>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</si>
  <si>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</si>
  <si>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</si>
  <si>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</si>
  <si>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</si>
  <si>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</si>
  <si>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</si>
  <si>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</si>
  <si>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</si>
  <si>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</si>
  <si>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</si>
  <si>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</si>
  <si>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</si>
  <si>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</si>
  <si>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</si>
  <si>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</si>
  <si>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</si>
  <si>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</si>
  <si>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</si>
  <si>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</si>
  <si>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</si>
  <si>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</si>
  <si>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</si>
  <si>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</si>
  <si>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</si>
  <si>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</si>
  <si>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</si>
  <si>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</si>
  <si>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</si>
  <si>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</si>
  <si>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</si>
  <si>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</si>
  <si>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</si>
  <si>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</si>
  <si>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</si>
  <si>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</si>
  <si>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</si>
  <si>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</si>
  <si>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</si>
  <si>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</si>
  <si>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</si>
  <si>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</si>
  <si>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</si>
  <si>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</si>
  <si>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</si>
  <si>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</si>
  <si>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</si>
  <si>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</si>
  <si>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</si>
  <si>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</si>
  <si>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</si>
  <si>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</si>
  <si>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</si>
  <si>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</si>
  <si>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</si>
  <si>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</si>
  <si>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</si>
  <si>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</si>
  <si>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</si>
  <si>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</si>
  <si>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</si>
  <si>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</si>
  <si>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</si>
  <si>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</si>
  <si>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</si>
  <si>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</si>
  <si>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</si>
  <si>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</si>
  <si>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</si>
  <si>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</si>
  <si>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</si>
  <si>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</si>
  <si>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</si>
  <si>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</si>
  <si>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</si>
  <si>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</si>
  <si>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</si>
  <si>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</si>
  <si>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</si>
  <si>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</si>
  <si>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</si>
  <si>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</si>
  <si>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</si>
  <si>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</si>
  <si>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</si>
  <si>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</si>
  <si>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</si>
  <si>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</si>
  <si>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</si>
  <si>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</si>
  <si>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</si>
  <si>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</si>
  <si>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</si>
  <si>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</si>
  <si>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</si>
  <si>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</si>
  <si>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</si>
  <si>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</si>
  <si>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</si>
  <si>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</si>
  <si>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</si>
  <si>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</si>
  <si>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</si>
  <si>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</si>
  <si>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</si>
  <si>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</si>
  <si>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</si>
  <si>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</si>
  <si>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</si>
  <si>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</si>
  <si>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</si>
  <si>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</si>
  <si>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</si>
  <si>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</si>
  <si>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</si>
  <si>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</si>
  <si>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</si>
  <si>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</si>
  <si>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</si>
  <si>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</si>
  <si>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</si>
  <si>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</si>
  <si>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</si>
  <si>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</si>
  <si>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</si>
  <si>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</si>
  <si>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</si>
  <si>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</si>
  <si>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</si>
  <si>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</si>
  <si>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</si>
  <si>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</si>
  <si>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</si>
  <si>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</si>
  <si>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</si>
  <si>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</si>
  <si>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</si>
  <si>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</si>
  <si>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</si>
  <si>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</si>
  <si>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</si>
  <si>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</si>
  <si>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</si>
  <si>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</si>
  <si>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</si>
  <si>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</si>
  <si>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</si>
  <si>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</si>
  <si>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</si>
  <si>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</si>
  <si>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</si>
  <si>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</si>
  <si>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</si>
  <si>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</si>
  <si>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</si>
  <si>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</si>
  <si>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</si>
  <si>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</si>
  <si>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</si>
  <si>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</si>
  <si>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</si>
  <si>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</si>
  <si>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</si>
  <si>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</si>
  <si>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</si>
  <si>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</si>
  <si>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</si>
  <si>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</si>
  <si>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</si>
  <si>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</si>
  <si>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</si>
  <si>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</si>
  <si>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</si>
  <si>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</si>
  <si>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</si>
  <si>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</si>
  <si>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</si>
  <si>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</si>
  <si>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</si>
  <si>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</si>
  <si>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</si>
  <si>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</si>
  <si>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</si>
  <si>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</si>
  <si>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</si>
  <si>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</si>
  <si>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</si>
  <si>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</si>
  <si>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</si>
  <si>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</si>
  <si>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</si>
  <si>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</si>
  <si>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</si>
  <si>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</si>
  <si>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</si>
  <si>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</si>
  <si>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</si>
  <si>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</si>
  <si>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</si>
  <si>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</si>
  <si>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</si>
  <si>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</si>
  <si>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</si>
  <si>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</si>
  <si>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</si>
  <si>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</si>
  <si>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</si>
  <si>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</si>
  <si>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</si>
  <si>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</si>
  <si>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</si>
  <si>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</si>
  <si>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</si>
  <si>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</si>
  <si>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</si>
  <si>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</si>
  <si>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</si>
  <si>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</si>
  <si>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</si>
  <si>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</si>
  <si>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</si>
  <si>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</si>
  <si>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</si>
  <si>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</si>
  <si>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</si>
  <si>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</si>
  <si>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</si>
  <si>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</si>
  <si>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</si>
  <si>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</si>
  <si>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</si>
  <si>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</si>
  <si>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</si>
  <si>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</si>
  <si>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</si>
  <si>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</si>
  <si>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</si>
  <si>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</si>
  <si>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</si>
  <si>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</si>
  <si>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</si>
  <si>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</si>
  <si>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</si>
  <si>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</si>
  <si>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</si>
  <si>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</si>
  <si>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</si>
  <si>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</si>
  <si>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</si>
  <si>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</si>
  <si>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</si>
  <si>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</si>
  <si>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</si>
  <si>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</si>
  <si>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</si>
  <si>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</si>
  <si>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</si>
  <si>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</si>
  <si>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</si>
  <si>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</si>
  <si>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</si>
  <si>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</si>
  <si>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</si>
  <si>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</si>
  <si>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</si>
  <si>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</si>
  <si>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</si>
  <si>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</si>
  <si>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</si>
  <si>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</si>
  <si>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</si>
  <si>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</si>
  <si>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</si>
  <si>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</si>
  <si>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</si>
  <si>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</si>
  <si>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</si>
  <si>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</si>
  <si>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</si>
  <si>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</si>
  <si>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</si>
  <si>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</si>
  <si>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</si>
  <si>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</si>
  <si>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</si>
  <si>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</si>
  <si>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</si>
  <si>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</si>
  <si>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</si>
  <si>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</si>
  <si>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</si>
  <si>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</si>
  <si>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</si>
  <si>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</si>
  <si>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</si>
  <si>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</si>
  <si>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</si>
  <si>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</si>
  <si>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</si>
  <si>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</si>
  <si>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</si>
  <si>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</si>
  <si>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</si>
  <si>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</si>
  <si>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</si>
  <si>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</si>
  <si>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</si>
  <si>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</si>
  <si>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</si>
  <si>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</si>
  <si>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</si>
  <si>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</si>
  <si>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</si>
  <si>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</si>
  <si>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</si>
  <si>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</si>
  <si>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</si>
  <si>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</si>
  <si>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</si>
  <si>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</si>
  <si>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</si>
  <si>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</si>
  <si>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</si>
  <si>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</si>
  <si>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</si>
  <si>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</si>
  <si>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</si>
  <si>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</si>
  <si>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</si>
  <si>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</si>
  <si>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</si>
  <si>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</si>
  <si>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</si>
  <si>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</si>
  <si>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</si>
  <si>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</si>
  <si>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</si>
  <si>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</si>
  <si>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</si>
  <si>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</si>
  <si>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</si>
  <si>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</si>
  <si>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</si>
  <si>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</si>
  <si>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</si>
  <si>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</si>
  <si>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</si>
  <si>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</si>
  <si>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</si>
  <si>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</si>
  <si>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</si>
  <si>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</si>
  <si>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</si>
  <si>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</si>
  <si>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</si>
  <si>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</si>
  <si>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</si>
  <si>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</si>
  <si>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</si>
  <si>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</si>
  <si>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</si>
  <si>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</si>
  <si>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</si>
  <si>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</si>
  <si>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</si>
  <si>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</si>
  <si>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</si>
  <si>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</si>
  <si>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</si>
  <si>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</si>
  <si>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</si>
  <si>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</si>
  <si>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</si>
  <si>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</si>
  <si>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</si>
  <si>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</si>
  <si>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</si>
  <si>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</si>
  <si>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</si>
  <si>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</si>
  <si>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</si>
  <si>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</si>
  <si>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</si>
  <si>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</si>
  <si>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</si>
  <si>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</si>
  <si>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</si>
  <si>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</si>
  <si>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</si>
  <si>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</si>
  <si>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</si>
  <si>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</si>
  <si>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</si>
  <si>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</si>
  <si>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</si>
  <si>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</si>
  <si>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</si>
  <si>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</si>
  <si>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</si>
  <si>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</si>
  <si>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</si>
  <si>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</si>
  <si>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</si>
  <si>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</si>
  <si>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</si>
  <si>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</si>
  <si>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</si>
  <si>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</si>
  <si>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</si>
  <si>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</si>
  <si>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</si>
  <si>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</si>
  <si>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</si>
  <si>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</si>
  <si>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</si>
  <si>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</si>
  <si>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</si>
  <si>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</si>
  <si>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</si>
  <si>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</si>
  <si>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</si>
  <si>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</si>
  <si>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</si>
  <si>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</si>
  <si>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</si>
  <si>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</si>
  <si>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</si>
  <si>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</si>
  <si>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</si>
  <si>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</si>
  <si>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</si>
  <si>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</si>
  <si>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</si>
  <si>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</si>
  <si>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</si>
  <si>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</si>
  <si>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</si>
  <si>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</si>
  <si>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</si>
  <si>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</si>
  <si>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</si>
  <si>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</si>
  <si>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</si>
  <si>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</si>
  <si>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</si>
  <si>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</si>
  <si>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</si>
  <si>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</si>
  <si>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</si>
  <si>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</si>
  <si>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</si>
  <si>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</si>
  <si>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</si>
  <si>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</si>
  <si>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</si>
  <si>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</si>
  <si>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</si>
  <si>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</si>
  <si>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</si>
  <si>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</si>
  <si>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</si>
  <si>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</si>
  <si>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</si>
  <si>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</si>
  <si>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</si>
  <si>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</si>
  <si>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</si>
  <si>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</si>
  <si>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</si>
  <si>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</si>
  <si>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</si>
  <si>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</si>
  <si>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</si>
  <si>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</si>
  <si>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</si>
  <si>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</si>
  <si>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</si>
  <si>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</si>
  <si>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</si>
  <si>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</si>
  <si>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</si>
  <si>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</si>
  <si>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</si>
  <si>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</si>
  <si>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</si>
  <si>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</si>
  <si>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</si>
  <si>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</si>
  <si>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</si>
  <si>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</si>
  <si>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</si>
  <si>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</si>
  <si>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</si>
  <si>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</si>
  <si>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</si>
  <si>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</si>
  <si>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</si>
  <si>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</si>
  <si>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</si>
  <si>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</si>
  <si>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</si>
  <si>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</si>
  <si>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</si>
  <si>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</si>
  <si>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</si>
  <si>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</si>
  <si>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</si>
  <si>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</si>
  <si>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</si>
  <si>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</si>
  <si>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</si>
  <si>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</si>
  <si>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</si>
  <si>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</si>
  <si>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</si>
  <si>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</si>
  <si>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</si>
  <si>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</si>
  <si>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</si>
  <si>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</si>
  <si>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</si>
  <si>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</si>
  <si>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</si>
  <si>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</si>
  <si>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</si>
  <si>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</si>
  <si>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</si>
  <si>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</si>
  <si>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</si>
  <si>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</si>
  <si>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</si>
  <si>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</si>
  <si>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</si>
  <si>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</si>
  <si>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</si>
  <si>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</si>
  <si>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</si>
  <si>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</si>
  <si>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</si>
  <si>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</si>
  <si>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</si>
  <si>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</si>
  <si>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</si>
  <si>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</si>
  <si>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</si>
  <si>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</si>
  <si>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</si>
  <si>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</si>
  <si>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</si>
  <si>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</si>
  <si>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</si>
  <si>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</si>
  <si>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</si>
  <si>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</si>
  <si>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</si>
  <si>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</si>
  <si>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</si>
  <si>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</si>
  <si>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</si>
  <si>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</si>
  <si>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</si>
  <si>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</si>
  <si>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</si>
  <si>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</si>
  <si>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</si>
  <si>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</si>
  <si>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</si>
  <si>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</si>
  <si>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</si>
  <si>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</si>
  <si>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</si>
  <si>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</si>
  <si>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</si>
  <si>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</si>
  <si>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</si>
  <si>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</si>
  <si>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</si>
  <si>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</si>
  <si>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</si>
  <si>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</si>
  <si>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</si>
  <si>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</si>
  <si>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</si>
  <si>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</si>
  <si>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</si>
  <si>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</si>
  <si>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</si>
  <si>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</si>
  <si>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</si>
  <si>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</si>
  <si>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</si>
  <si>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</si>
  <si>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</si>
  <si>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</si>
  <si>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</si>
  <si>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</si>
  <si>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</si>
  <si>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</si>
  <si>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</si>
  <si>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</si>
  <si>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</si>
  <si>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</si>
  <si>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</si>
  <si>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</si>
  <si>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</si>
  <si>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</si>
  <si>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</si>
  <si>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</si>
  <si>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</si>
  <si>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</si>
  <si>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</si>
  <si>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</si>
  <si>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</si>
  <si>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</si>
  <si>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</si>
  <si>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</si>
  <si>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</si>
  <si>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</si>
  <si>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</si>
  <si>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</si>
  <si>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</si>
  <si>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</si>
  <si>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</si>
  <si>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</si>
  <si>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</si>
  <si>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</si>
  <si>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</si>
  <si>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</si>
  <si>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</si>
  <si>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</si>
  <si>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</si>
  <si>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</si>
  <si>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</si>
  <si>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</si>
  <si>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</si>
  <si>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</si>
  <si>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</si>
  <si>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</si>
  <si>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</si>
  <si>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</si>
  <si>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</si>
  <si>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</si>
  <si>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</si>
  <si>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</si>
  <si>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</si>
  <si>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</si>
  <si>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</si>
  <si>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</si>
  <si>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</si>
  <si>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</si>
  <si>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</si>
  <si>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</si>
  <si>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</si>
  <si>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</si>
  <si>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</si>
  <si>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</si>
  <si>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</si>
  <si>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</si>
  <si>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</si>
  <si>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</si>
  <si>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</si>
  <si>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</si>
  <si>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</si>
  <si>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</si>
  <si>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</si>
  <si>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</si>
  <si>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</si>
  <si>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</si>
  <si>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</si>
  <si>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</si>
  <si>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</si>
  <si>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</si>
  <si>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</si>
  <si>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</si>
  <si>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</si>
  <si>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</si>
  <si>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</si>
  <si>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</si>
  <si>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</si>
  <si>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</si>
  <si>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</si>
  <si>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</si>
  <si>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</si>
  <si>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</si>
  <si>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</si>
  <si>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</si>
  <si>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</si>
  <si>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</si>
  <si>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</si>
  <si>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</si>
  <si>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</si>
  <si>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</si>
  <si>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</si>
  <si>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</si>
  <si>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</si>
  <si>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</si>
  <si>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</si>
  <si>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</si>
  <si>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</si>
  <si>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</si>
  <si>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</si>
  <si>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</si>
  <si>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</si>
  <si>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</si>
  <si>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</si>
  <si>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</si>
  <si>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</si>
  <si>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</si>
  <si>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</si>
  <si>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</si>
  <si>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</si>
  <si>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</si>
  <si>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</si>
  <si>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</si>
  <si>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</si>
  <si>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</si>
  <si>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</si>
  <si>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</si>
  <si>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</si>
  <si>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</si>
  <si>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</si>
  <si>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</si>
  <si>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</si>
  <si>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</si>
  <si>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</si>
  <si>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</si>
  <si>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</si>
  <si>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</si>
  <si>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</si>
  <si>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</si>
  <si>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</si>
  <si>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</si>
  <si>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</si>
  <si>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</si>
  <si>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</si>
  <si>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</si>
  <si>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</si>
  <si>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</si>
  <si>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</si>
  <si>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</si>
  <si>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</si>
  <si>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</si>
  <si>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</si>
  <si>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</si>
  <si>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</si>
  <si>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</si>
  <si>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</si>
  <si>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</si>
  <si>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</si>
  <si>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</si>
  <si>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</si>
  <si>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</si>
  <si>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</si>
  <si>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</si>
  <si>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</si>
  <si>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</si>
  <si>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</si>
  <si>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</si>
  <si>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</si>
  <si>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</si>
  <si>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</si>
  <si>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</si>
  <si>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</si>
  <si>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</si>
  <si>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</si>
  <si>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</si>
  <si>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</si>
  <si>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</si>
  <si>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</si>
  <si>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</si>
  <si>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</si>
  <si>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</si>
  <si>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</si>
  <si>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</si>
  <si>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</si>
  <si>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</si>
  <si>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</si>
  <si>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</si>
  <si>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</si>
  <si>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</si>
  <si>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</si>
  <si>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</si>
  <si>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</si>
  <si>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</si>
  <si>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</si>
  <si>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</si>
  <si>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</si>
  <si>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</si>
  <si>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</si>
  <si>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</si>
  <si>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</si>
  <si>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</si>
  <si>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</si>
  <si>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</si>
  <si>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</si>
  <si>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</si>
  <si>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</si>
  <si>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</si>
  <si>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</si>
  <si>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</si>
  <si>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</si>
  <si>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</si>
  <si>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</si>
  <si>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</si>
  <si>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</si>
  <si>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</si>
  <si>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</si>
  <si>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</si>
  <si>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</si>
  <si>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</si>
  <si>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</si>
  <si>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</si>
  <si>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</si>
  <si>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</si>
  <si>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</si>
  <si>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</si>
  <si>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</si>
  <si>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</si>
  <si>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</si>
  <si>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</si>
  <si>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</si>
  <si>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</si>
  <si>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</si>
  <si>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</si>
  <si>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</si>
  <si>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</si>
  <si>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</si>
  <si>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</si>
  <si>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</si>
  <si>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</si>
  <si>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</si>
  <si>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</si>
  <si>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</si>
  <si>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</si>
  <si>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</si>
  <si>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</si>
  <si>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</si>
  <si>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</si>
  <si>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</si>
  <si>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</si>
  <si>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</si>
  <si>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</si>
  <si>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</si>
  <si>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</si>
  <si>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</si>
  <si>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</si>
  <si>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</si>
  <si>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</si>
  <si>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</si>
  <si>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</si>
  <si>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</si>
  <si>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</si>
  <si>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</si>
  <si>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</si>
  <si>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</si>
  <si>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</si>
  <si>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</si>
  <si>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</si>
  <si>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</si>
  <si>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</si>
  <si>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</si>
  <si>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</si>
  <si>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</si>
  <si>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</si>
  <si>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</si>
  <si>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</si>
  <si>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</si>
  <si>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</si>
  <si>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</si>
  <si>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</si>
  <si>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</si>
  <si>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</si>
  <si>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</si>
  <si>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</si>
  <si>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</si>
  <si>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</si>
  <si>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</si>
  <si>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</si>
  <si>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</si>
  <si>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</si>
  <si>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</si>
  <si>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</si>
  <si>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</si>
  <si>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</si>
  <si>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</si>
  <si>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</si>
  <si>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</si>
  <si>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</si>
  <si>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</si>
  <si>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</si>
  <si>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</si>
  <si>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</si>
  <si>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</si>
  <si>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</si>
  <si>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</si>
  <si>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</si>
  <si>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</si>
  <si>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</si>
  <si>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</si>
  <si>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</si>
  <si>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</si>
  <si>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</si>
  <si>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</si>
  <si>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</si>
  <si>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</si>
  <si>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</si>
  <si>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</si>
  <si>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</si>
  <si>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</si>
  <si>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</si>
  <si>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</si>
  <si>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</si>
  <si>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</si>
  <si>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</si>
  <si>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</si>
  <si>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</si>
  <si>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</si>
  <si>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</si>
  <si>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</si>
  <si>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</si>
  <si>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</si>
  <si>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</si>
  <si>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</si>
  <si>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</si>
  <si>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</si>
  <si>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</si>
  <si>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</si>
  <si>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</si>
  <si>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</si>
  <si>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</si>
  <si>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</si>
  <si>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</si>
  <si>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</si>
  <si>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</si>
  <si>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</si>
  <si>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</si>
  <si>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</si>
  <si>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</si>
  <si>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</si>
  <si>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</si>
  <si>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</si>
  <si>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</si>
  <si>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</si>
  <si>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</si>
  <si>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</si>
  <si>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</si>
  <si>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</si>
  <si>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</si>
  <si>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</si>
  <si>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</si>
  <si>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</si>
  <si>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</si>
  <si>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</si>
  <si>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</si>
  <si>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</si>
  <si>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</si>
  <si>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</si>
  <si>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</si>
  <si>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</si>
  <si>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</si>
  <si>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</si>
  <si>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</si>
  <si>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</si>
  <si>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</si>
  <si>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</si>
  <si>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</si>
  <si>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</si>
  <si>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</si>
  <si>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</si>
  <si>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</si>
  <si>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</si>
  <si>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</si>
  <si>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</si>
  <si>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</si>
  <si>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</si>
  <si>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</si>
  <si>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</si>
  <si>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</si>
  <si>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</si>
  <si>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</si>
  <si>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</si>
  <si>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</si>
  <si>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</si>
  <si>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</si>
  <si>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</si>
  <si>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</si>
  <si>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</si>
  <si>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</si>
  <si>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</si>
  <si>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</si>
  <si>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</si>
  <si>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</si>
  <si>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</si>
  <si>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</si>
  <si>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</si>
  <si>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</si>
  <si>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</si>
  <si>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</si>
  <si>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</si>
  <si>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</si>
  <si>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</si>
  <si>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</si>
  <si>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</si>
  <si>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</si>
  <si>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</si>
  <si>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</si>
  <si>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</si>
  <si>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</si>
  <si>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</si>
  <si>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</si>
  <si>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</si>
  <si>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</si>
  <si>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</si>
  <si>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</si>
  <si>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</si>
  <si>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</si>
  <si>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</si>
  <si>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</si>
  <si>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</si>
  <si>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</si>
  <si>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</si>
  <si>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</si>
  <si>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</si>
  <si>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</si>
  <si>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</si>
  <si>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</si>
  <si>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</si>
  <si>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</si>
  <si>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</si>
  <si>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</si>
  <si>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</si>
  <si>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</si>
  <si>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</si>
  <si>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</si>
  <si>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</si>
  <si>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</si>
  <si>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</si>
  <si>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</si>
  <si>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</si>
  <si>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</si>
  <si>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</si>
  <si>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</si>
  <si>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</si>
  <si>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</si>
  <si>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</si>
  <si>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</si>
  <si>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</si>
  <si>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</si>
  <si>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</si>
  <si>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</si>
  <si>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</si>
  <si>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</si>
  <si>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</si>
  <si>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</si>
  <si>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</si>
  <si>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</si>
  <si>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</si>
  <si>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</si>
  <si>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</si>
  <si>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</si>
  <si>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</si>
  <si>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</si>
  <si>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</si>
  <si>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</si>
  <si>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</si>
  <si>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</si>
  <si>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</si>
  <si>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</si>
  <si>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</si>
  <si>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</si>
  <si>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</si>
  <si>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</si>
  <si>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</si>
  <si>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</si>
  <si>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</si>
  <si>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</si>
  <si>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</si>
  <si>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</si>
  <si>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</si>
  <si>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</si>
  <si>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</si>
  <si>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</si>
  <si>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</si>
  <si>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</si>
  <si>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</si>
  <si>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</si>
  <si>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</si>
  <si>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</si>
  <si>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</si>
  <si>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</si>
  <si>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</si>
  <si>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</si>
  <si>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</si>
  <si>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</si>
  <si>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</si>
  <si>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</si>
  <si>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</si>
  <si>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</si>
  <si>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</si>
  <si>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</si>
  <si>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</si>
  <si>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</si>
  <si>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</si>
  <si>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</si>
  <si>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</si>
  <si>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</si>
  <si>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</si>
  <si>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</si>
  <si>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</si>
  <si>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</si>
  <si>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</si>
  <si>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</si>
  <si>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</si>
  <si>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</si>
  <si>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</si>
  <si>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</si>
  <si>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</si>
  <si>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</si>
  <si>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</si>
  <si>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</si>
  <si>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</si>
  <si>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</si>
  <si>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</si>
  <si>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</si>
  <si>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</si>
  <si>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</si>
  <si>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</si>
  <si>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</si>
  <si>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</si>
  <si>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</si>
  <si>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</si>
  <si>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</si>
  <si>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</si>
  <si>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</si>
  <si>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</si>
  <si>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</si>
  <si>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</si>
  <si>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</si>
  <si>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</si>
  <si>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</si>
  <si>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</si>
  <si>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</si>
  <si>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</si>
  <si>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</si>
  <si>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</si>
  <si>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</si>
  <si>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</si>
  <si>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</si>
  <si>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</si>
  <si>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</si>
  <si>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</si>
  <si>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</si>
  <si>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</si>
  <si>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</si>
  <si>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</si>
  <si>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</si>
  <si>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</si>
  <si>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</si>
  <si>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</si>
  <si>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</si>
  <si>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</si>
  <si>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</si>
  <si>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</si>
  <si>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</si>
  <si>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</si>
  <si>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</si>
  <si>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</si>
  <si>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</si>
  <si>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</si>
  <si>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</si>
  <si>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</si>
  <si>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</si>
  <si>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</si>
  <si>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</si>
  <si>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</si>
  <si>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</si>
  <si>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</si>
  <si>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</si>
  <si>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</si>
  <si>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</si>
  <si>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</si>
  <si>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</si>
  <si>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</si>
  <si>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</si>
  <si>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</si>
  <si>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</si>
  <si>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</si>
  <si>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</si>
  <si>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</si>
  <si>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</si>
  <si>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</si>
  <si>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</si>
  <si>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</si>
  <si>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</si>
  <si>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</si>
  <si>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</si>
  <si>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</si>
  <si>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</si>
  <si>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</si>
  <si>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</si>
  <si>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</si>
  <si>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</si>
  <si>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</si>
  <si>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</si>
  <si>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</si>
  <si>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</si>
  <si>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</si>
  <si>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</si>
  <si>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</si>
  <si>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</si>
  <si>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</si>
  <si>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</si>
  <si>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</si>
  <si>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</si>
  <si>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</si>
  <si>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</si>
  <si>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</si>
  <si>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</si>
  <si>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</si>
  <si>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</si>
  <si>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</si>
  <si>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</si>
  <si>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</si>
  <si>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</si>
  <si>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</si>
  <si>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</si>
  <si>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</si>
  <si>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</si>
  <si>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</si>
  <si>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</si>
  <si>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</si>
  <si>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</si>
  <si>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</si>
  <si>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</si>
  <si>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</si>
  <si>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</si>
  <si>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</si>
  <si>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</si>
  <si>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</si>
  <si>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</si>
  <si>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</si>
  <si>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</si>
  <si>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</si>
  <si>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</si>
  <si>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</si>
  <si>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</si>
  <si>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</si>
  <si>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</si>
  <si>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</si>
  <si>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</si>
  <si>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</si>
  <si>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</si>
  <si>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</si>
  <si>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</si>
  <si>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</si>
  <si>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</si>
  <si>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</si>
  <si>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</si>
  <si>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</si>
  <si>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</si>
  <si>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</si>
  <si>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</si>
  <si>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</si>
  <si>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</si>
  <si>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</si>
  <si>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</si>
  <si>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</si>
  <si>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</si>
  <si>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</si>
  <si>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</si>
  <si>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</si>
  <si>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</si>
  <si>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</si>
  <si>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</si>
  <si>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</si>
  <si>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</si>
  <si>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</si>
  <si>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</si>
  <si>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</si>
  <si>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</si>
  <si>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</si>
  <si>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</si>
  <si>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</si>
  <si>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</si>
  <si>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</si>
  <si>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</si>
  <si>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</si>
  <si>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</si>
  <si>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</si>
  <si>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</si>
  <si>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</si>
  <si>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</si>
  <si>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</si>
  <si>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</si>
  <si>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</si>
  <si>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</si>
  <si>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</si>
  <si>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</si>
  <si>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</si>
  <si>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</si>
  <si>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</si>
  <si>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</si>
  <si>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</si>
  <si>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</si>
  <si>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</si>
  <si>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</si>
  <si>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</si>
  <si>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</si>
  <si>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</si>
  <si>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</si>
  <si>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</si>
  <si>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</si>
  <si>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</si>
  <si>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</si>
  <si>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</si>
  <si>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</si>
  <si>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</si>
  <si>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</si>
  <si>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</si>
  <si>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</si>
  <si>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</si>
  <si>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</si>
  <si>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</si>
  <si>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</si>
  <si>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</si>
  <si>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</si>
  <si>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</si>
  <si>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</si>
  <si>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</si>
  <si>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</si>
  <si>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</si>
  <si>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</si>
  <si>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</si>
  <si>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</si>
  <si>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</si>
  <si>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</si>
  <si>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</si>
  <si>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</si>
  <si>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</si>
  <si>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</si>
  <si>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</si>
  <si>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</si>
  <si>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</si>
  <si>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</si>
  <si>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</si>
  <si>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</si>
  <si>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</si>
  <si>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</si>
  <si>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</si>
  <si>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</si>
  <si>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</si>
  <si>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</si>
  <si>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</si>
  <si>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</si>
  <si>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</si>
  <si>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</si>
  <si>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</si>
  <si>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</si>
  <si>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</si>
  <si>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</si>
  <si>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</si>
  <si>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</si>
  <si>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</si>
  <si>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</si>
  <si>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</si>
  <si>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</si>
  <si>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</si>
  <si>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</si>
  <si>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</si>
  <si>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</si>
  <si>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</si>
  <si>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</si>
  <si>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</si>
  <si>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</si>
  <si>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</si>
  <si>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</si>
  <si>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</si>
  <si>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</si>
  <si>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</si>
  <si>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</si>
  <si>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</si>
  <si>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</si>
  <si>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</si>
  <si>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</si>
  <si>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</si>
  <si>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</si>
  <si>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</si>
  <si>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</si>
  <si>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</si>
  <si>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</si>
  <si>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</si>
  <si>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</si>
  <si>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</si>
  <si>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</si>
  <si>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</si>
  <si>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</si>
  <si>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</si>
  <si>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</si>
  <si>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</si>
  <si>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</si>
  <si>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</si>
  <si>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</si>
  <si>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</si>
  <si>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</si>
  <si>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</si>
  <si>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</si>
  <si>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</si>
  <si>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</si>
  <si>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</si>
  <si>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</si>
  <si>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</si>
  <si>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</si>
  <si>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</si>
  <si>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</si>
  <si>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</si>
  <si>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</si>
  <si>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</si>
  <si>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</si>
  <si>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</si>
  <si>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</si>
  <si>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</si>
  <si>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</si>
  <si>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</si>
  <si>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</si>
  <si>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</si>
  <si>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</si>
  <si>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</si>
  <si>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</si>
  <si>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</si>
  <si>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</si>
  <si>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</si>
  <si>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</si>
  <si>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</si>
  <si>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</si>
  <si>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</si>
  <si>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</si>
  <si>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</si>
  <si>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</si>
  <si>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</si>
  <si>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</si>
  <si>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</si>
  <si>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</si>
  <si>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</si>
  <si>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</si>
  <si>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</si>
  <si>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</si>
  <si>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</si>
  <si>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</si>
  <si>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</si>
  <si>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</si>
  <si>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</si>
  <si>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</si>
  <si>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</si>
  <si>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</si>
  <si>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</si>
  <si>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</si>
  <si>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</si>
  <si>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</si>
  <si>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</si>
  <si>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</si>
  <si>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</si>
  <si>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</si>
  <si>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</si>
  <si>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</si>
  <si>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</si>
  <si>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</si>
  <si>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</si>
  <si>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</si>
  <si>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</si>
  <si>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</si>
  <si>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</si>
  <si>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</si>
  <si>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</si>
  <si>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</si>
  <si>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</si>
  <si>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</si>
  <si>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</si>
  <si>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</si>
  <si>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</si>
  <si>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</si>
  <si>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</si>
  <si>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</si>
  <si>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</si>
  <si>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</si>
  <si>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</si>
  <si>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</si>
  <si>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</si>
  <si>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</si>
  <si>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</si>
  <si>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</si>
  <si>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</si>
  <si>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</si>
  <si>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</si>
  <si>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</si>
  <si>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</si>
  <si>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</si>
  <si>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</si>
  <si>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</si>
  <si>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</si>
  <si>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</si>
  <si>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</si>
  <si>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</si>
  <si>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</si>
  <si>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</si>
  <si>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</si>
  <si>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</si>
  <si>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</si>
  <si>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</si>
  <si>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</si>
  <si>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</si>
  <si>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</si>
  <si>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</si>
  <si>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</si>
  <si>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</si>
  <si>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</si>
  <si>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</si>
  <si>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</si>
  <si>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</si>
  <si>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</si>
  <si>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</si>
  <si>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</si>
  <si>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</si>
  <si>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</si>
  <si>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</si>
  <si>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</si>
  <si>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</si>
  <si>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</si>
  <si>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</si>
  <si>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</si>
  <si>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</si>
  <si>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</si>
  <si>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</si>
  <si>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</si>
  <si>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</si>
  <si>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</si>
  <si>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</si>
  <si>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</si>
  <si>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</si>
  <si>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</si>
  <si>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</si>
  <si>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</si>
  <si>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</si>
  <si>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</si>
  <si>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</si>
  <si>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</si>
  <si>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</si>
  <si>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</si>
  <si>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</si>
  <si>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</si>
  <si>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</si>
  <si>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</si>
  <si>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</si>
  <si>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</si>
  <si>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</si>
  <si>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</si>
  <si>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</si>
  <si>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</si>
  <si>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</si>
  <si>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</si>
  <si>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</si>
  <si>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</si>
  <si>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</si>
  <si>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</si>
  <si>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</si>
  <si>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</si>
  <si>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</si>
  <si>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</si>
  <si>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</si>
  <si>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</si>
  <si>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</si>
  <si>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</si>
  <si>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</si>
  <si>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</si>
  <si>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</si>
  <si>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</si>
  <si>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</si>
  <si>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</si>
  <si>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</si>
  <si>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</si>
  <si>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</si>
  <si>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</si>
  <si>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</si>
  <si>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</si>
  <si>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</si>
  <si>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</si>
  <si>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</si>
  <si>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</si>
  <si>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</si>
  <si>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</si>
  <si>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</si>
  <si>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</si>
  <si>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</si>
  <si>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</si>
  <si>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</si>
  <si>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</si>
  <si>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</si>
  <si>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</si>
  <si>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</si>
  <si>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</si>
  <si>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</si>
  <si>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</si>
  <si>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</si>
  <si>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</si>
  <si>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</si>
  <si>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</si>
  <si>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</si>
  <si>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</si>
  <si>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</si>
  <si>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</si>
  <si>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</si>
  <si>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</si>
  <si>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</si>
  <si>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</si>
  <si>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</si>
  <si>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</si>
  <si>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</si>
  <si>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</si>
  <si>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</si>
  <si>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</si>
  <si>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</si>
  <si>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</si>
  <si>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</si>
  <si>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</si>
  <si>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</si>
  <si>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</si>
  <si>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</si>
  <si>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</si>
  <si>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</si>
  <si>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</si>
  <si>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</si>
  <si>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</si>
  <si>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</si>
  <si>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</si>
  <si>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</si>
  <si>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</si>
  <si>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</si>
  <si>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</si>
  <si>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</si>
  <si>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</si>
  <si>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</si>
  <si>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</si>
  <si>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</si>
  <si>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</si>
  <si>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</si>
  <si>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</si>
  <si>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</si>
  <si>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</si>
  <si>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</si>
  <si>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</si>
  <si>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</si>
  <si>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</si>
  <si>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</si>
  <si>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</si>
  <si>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</si>
  <si>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</si>
  <si>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</si>
  <si>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</si>
  <si>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</si>
  <si>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</si>
  <si>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</si>
  <si>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</si>
  <si>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</si>
  <si>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</si>
  <si>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</si>
  <si>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</si>
  <si>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</si>
  <si>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</si>
  <si>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</si>
  <si>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</si>
  <si>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</si>
  <si>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</si>
  <si>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</si>
  <si>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</si>
  <si>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</si>
  <si>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</si>
  <si>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</si>
  <si>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</si>
  <si>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</si>
  <si>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</si>
  <si>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</si>
  <si>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</si>
  <si>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</si>
  <si>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</si>
  <si>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</si>
  <si>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</si>
  <si>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</si>
  <si>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</si>
  <si>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</si>
  <si>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</si>
  <si>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</si>
  <si>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</si>
  <si>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</si>
  <si>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</si>
  <si>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</si>
  <si>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</si>
  <si>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</si>
  <si>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</si>
  <si>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</si>
  <si>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</si>
  <si>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</si>
  <si>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</si>
  <si>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</si>
  <si>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</si>
  <si>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</si>
  <si>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</si>
  <si>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</si>
  <si>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</si>
  <si>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</si>
  <si>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</si>
  <si>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</si>
  <si>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</si>
  <si>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</si>
  <si>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</si>
  <si>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</si>
  <si>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</si>
  <si>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</si>
  <si>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</si>
  <si>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</si>
  <si>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</si>
  <si>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</si>
  <si>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</si>
  <si>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</si>
  <si>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</si>
  <si>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</si>
  <si>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</si>
  <si>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</si>
  <si>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</si>
  <si>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</si>
  <si>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</si>
  <si>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</si>
  <si>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</si>
  <si>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</si>
  <si>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</si>
  <si>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</si>
  <si>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</si>
  <si>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</si>
  <si>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</si>
  <si>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</si>
  <si>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</si>
  <si>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</si>
  <si>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</si>
  <si>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</si>
  <si>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</si>
  <si>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</si>
  <si>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</si>
  <si>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</si>
  <si>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</si>
  <si>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</si>
  <si>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</si>
  <si>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</si>
  <si>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</si>
  <si>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</si>
  <si>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</si>
  <si>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</si>
  <si>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</si>
  <si>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</si>
  <si>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</si>
  <si>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</si>
  <si>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</si>
  <si>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</si>
  <si>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</si>
  <si>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</si>
  <si>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</si>
  <si>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</si>
  <si>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</si>
  <si>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</si>
  <si>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</si>
  <si>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</si>
  <si>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</si>
  <si>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</si>
  <si>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</si>
  <si>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</si>
  <si>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</si>
  <si>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</si>
  <si>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</si>
  <si>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</si>
  <si>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</si>
  <si>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</si>
  <si>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</si>
  <si>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</si>
  <si>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</si>
  <si>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</si>
  <si>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</si>
  <si>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</si>
  <si>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</si>
  <si>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</si>
  <si>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</si>
  <si>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</si>
  <si>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</si>
  <si>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</si>
  <si>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</si>
  <si>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</si>
  <si>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</si>
  <si>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</si>
  <si>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</si>
  <si>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</si>
  <si>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</si>
  <si>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</si>
  <si>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</si>
  <si>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</si>
  <si>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</si>
  <si>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</si>
  <si>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</si>
  <si>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</si>
  <si>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</si>
  <si>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</si>
  <si>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</si>
  <si>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</si>
  <si>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</si>
  <si>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</si>
  <si>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</si>
  <si>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</si>
  <si>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</si>
  <si>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</si>
  <si>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</si>
  <si>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</si>
  <si>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</si>
  <si>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</si>
  <si>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</si>
  <si>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</si>
  <si>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</si>
  <si>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</si>
  <si>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</si>
  <si>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</si>
  <si>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</si>
  <si>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</si>
  <si>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</si>
  <si>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</si>
  <si>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</si>
  <si>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</si>
  <si>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</si>
  <si>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</si>
  <si>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</si>
  <si>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</si>
  <si>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</si>
  <si>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</si>
  <si>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</si>
  <si>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</si>
  <si>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</si>
  <si>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</si>
  <si>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</si>
  <si>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</si>
  <si>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</si>
  <si>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</si>
  <si>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</si>
  <si>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</si>
  <si>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</si>
  <si>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</si>
  <si>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</si>
  <si>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</si>
  <si>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</si>
  <si>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</si>
  <si>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</si>
  <si>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</si>
  <si>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</si>
  <si>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</si>
  <si>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</si>
  <si>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</si>
  <si>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</si>
  <si>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</si>
  <si>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</si>
  <si>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</si>
  <si>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</si>
  <si>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</si>
  <si>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</si>
  <si>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</si>
  <si>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</si>
  <si>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</si>
  <si>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</si>
  <si>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</si>
  <si>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</si>
  <si>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</si>
  <si>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</si>
  <si>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</si>
  <si>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</si>
  <si>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</si>
  <si>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</si>
  <si>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</si>
  <si>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</si>
  <si>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</si>
  <si>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</si>
  <si>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</si>
  <si>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</si>
  <si>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</si>
  <si>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</si>
  <si>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</si>
  <si>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</si>
  <si>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</si>
  <si>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</si>
  <si>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</si>
  <si>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</si>
  <si>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</si>
  <si>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</si>
  <si>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</si>
  <si>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</si>
  <si>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</si>
  <si>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</si>
  <si>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</si>
  <si>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</si>
  <si>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</si>
  <si>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</si>
  <si>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</si>
  <si>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</si>
  <si>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</si>
  <si>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</si>
  <si>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</si>
  <si>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</si>
  <si>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</si>
  <si>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</si>
  <si>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</si>
  <si>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</si>
  <si>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</si>
  <si>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</si>
  <si>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</si>
  <si>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</si>
  <si>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</si>
  <si>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</si>
  <si>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</si>
  <si>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</si>
  <si>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</si>
  <si>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</si>
  <si>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</si>
  <si>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</si>
  <si>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</si>
  <si>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</si>
  <si>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</si>
  <si>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</si>
  <si>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</si>
  <si>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</si>
  <si>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</si>
  <si>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</si>
  <si>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</si>
  <si>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</si>
  <si>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</si>
  <si>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</si>
  <si>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</si>
  <si>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</si>
  <si>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</si>
  <si>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</si>
  <si>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</si>
  <si>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</si>
  <si>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</si>
  <si>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</si>
  <si>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</si>
  <si>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</si>
  <si>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</si>
  <si>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</si>
  <si>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</si>
  <si>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</si>
  <si>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</si>
  <si>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</si>
  <si>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</si>
  <si>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</si>
  <si>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</si>
  <si>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</si>
  <si>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</si>
  <si>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</si>
  <si>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</si>
  <si>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</si>
  <si>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</si>
  <si>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</si>
  <si>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</si>
  <si>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</si>
  <si>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</si>
  <si>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</si>
  <si>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</si>
  <si>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</si>
  <si>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</si>
  <si>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</si>
  <si>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</si>
  <si>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</si>
  <si>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</si>
  <si>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</si>
  <si>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</si>
  <si>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</si>
  <si>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</si>
  <si>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</si>
  <si>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</si>
  <si>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</si>
  <si>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</si>
  <si>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</si>
  <si>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</si>
  <si>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</si>
  <si>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</si>
  <si>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</si>
  <si>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</si>
  <si>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</si>
  <si>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</si>
  <si>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</si>
  <si>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</si>
  <si>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</si>
  <si>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</si>
  <si>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</si>
  <si>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</si>
  <si>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</si>
  <si>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</si>
  <si>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</si>
  <si>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</si>
  <si>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</si>
  <si>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</si>
  <si>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</si>
  <si>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</si>
  <si>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</si>
  <si>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</si>
  <si>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</si>
  <si>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</si>
  <si>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</si>
  <si>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</si>
  <si>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</si>
  <si>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</si>
  <si>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</si>
  <si>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</si>
  <si>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</si>
  <si>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</si>
  <si>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</si>
  <si>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</si>
  <si>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</si>
  <si>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</si>
  <si>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</si>
  <si>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</si>
  <si>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</si>
  <si>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</si>
  <si>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</si>
  <si>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</si>
  <si>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</si>
  <si>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</si>
  <si>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</si>
  <si>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</si>
  <si>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</si>
  <si>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</si>
  <si>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</si>
  <si>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</si>
  <si>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</si>
  <si>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</si>
  <si>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</si>
  <si>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</si>
  <si>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</si>
  <si>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</si>
  <si>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</si>
  <si>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</si>
  <si>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</si>
  <si>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</si>
  <si>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</si>
  <si>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</si>
  <si>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</si>
  <si>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</si>
  <si>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</si>
  <si>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</si>
  <si>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</si>
  <si>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</si>
  <si>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</si>
  <si>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</si>
  <si>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</si>
  <si>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</si>
  <si>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</si>
  <si>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</si>
  <si>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</si>
  <si>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</si>
  <si>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</si>
  <si>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</si>
  <si>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</si>
  <si>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</si>
  <si>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</si>
  <si>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</si>
  <si>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</si>
  <si>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</si>
  <si>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</si>
  <si>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</si>
  <si>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</si>
  <si>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</si>
  <si>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</si>
  <si>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</si>
  <si>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</si>
  <si>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</si>
  <si>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</si>
  <si>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</si>
  <si>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</si>
  <si>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</si>
  <si>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</si>
  <si>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</si>
  <si>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</si>
  <si>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</si>
  <si>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</si>
  <si>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</si>
  <si>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</si>
  <si>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</si>
  <si>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</si>
  <si>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</si>
  <si>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</si>
  <si>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</si>
  <si>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</si>
  <si>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</si>
  <si>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</si>
  <si>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</si>
  <si>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</si>
  <si>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</si>
  <si>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</si>
  <si>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</si>
  <si>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</si>
  <si>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</si>
  <si>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</si>
  <si>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</si>
  <si>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</si>
  <si>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</si>
  <si>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</si>
  <si>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</si>
  <si>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</si>
  <si>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</si>
  <si>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</si>
  <si>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</si>
  <si>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</si>
  <si>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</si>
  <si>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</si>
  <si>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</si>
  <si>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</si>
  <si>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</si>
  <si>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</si>
  <si>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</si>
  <si>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</si>
  <si>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</si>
  <si>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</si>
  <si>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</si>
  <si>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</si>
  <si>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</si>
  <si>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</si>
  <si>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</si>
  <si>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</si>
  <si>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</si>
  <si>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</si>
  <si>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</si>
  <si>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</si>
  <si>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</si>
  <si>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</si>
  <si>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</si>
  <si>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</si>
  <si>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</si>
  <si>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</si>
  <si>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</si>
  <si>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</si>
  <si>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</si>
  <si>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</si>
  <si>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</si>
  <si>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</si>
  <si>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</si>
  <si>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</si>
  <si>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</si>
  <si>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</si>
  <si>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</si>
  <si>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</si>
  <si>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</si>
  <si>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</si>
  <si>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</si>
  <si>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</si>
  <si>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</si>
  <si>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</si>
  <si>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</si>
  <si>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</si>
  <si>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</si>
  <si>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</si>
  <si>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</si>
  <si>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</si>
  <si>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</si>
  <si>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</si>
  <si>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</si>
  <si>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</si>
  <si>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</si>
  <si>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</si>
  <si>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</si>
  <si>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</si>
  <si>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</si>
  <si>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</si>
  <si>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</si>
  <si>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</si>
  <si>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</si>
  <si>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</si>
  <si>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</si>
  <si>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</si>
  <si>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</si>
  <si>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</si>
  <si>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</si>
  <si>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</si>
  <si>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</si>
  <si>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</si>
  <si>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</si>
  <si>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</si>
  <si>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</si>
  <si>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</si>
  <si>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</si>
  <si>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</si>
  <si>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</si>
  <si>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</si>
  <si>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</si>
  <si>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</si>
  <si>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</si>
  <si>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</si>
  <si>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</si>
  <si>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</si>
  <si>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</si>
  <si>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</si>
  <si>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</si>
  <si>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</si>
  <si>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</si>
  <si>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</si>
  <si>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</si>
  <si>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</si>
  <si>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</si>
  <si>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</si>
  <si>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</si>
  <si>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</si>
  <si>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</si>
  <si>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</si>
  <si>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</si>
  <si>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</si>
  <si>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</si>
  <si>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</si>
  <si>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</si>
  <si>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</si>
  <si>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</si>
  <si>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</si>
  <si>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</si>
  <si>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</si>
  <si>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</si>
  <si>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</si>
  <si>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</si>
  <si>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</si>
  <si>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</si>
  <si>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</si>
  <si>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</si>
  <si>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</si>
  <si>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</si>
  <si>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</si>
  <si>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</si>
  <si>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</si>
  <si>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</si>
  <si>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</si>
  <si>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</si>
  <si>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</si>
  <si>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</si>
  <si>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</si>
  <si>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</si>
  <si>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</si>
  <si>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</si>
  <si>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</si>
  <si>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</si>
  <si>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</si>
  <si>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</si>
  <si>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</si>
  <si>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</si>
  <si>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</si>
  <si>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</si>
  <si>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</si>
  <si>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</si>
  <si>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</si>
  <si>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</si>
  <si>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</si>
  <si>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</si>
  <si>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</si>
  <si>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</si>
  <si>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</si>
  <si>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</si>
  <si>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</si>
  <si>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</si>
  <si>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</si>
  <si>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</si>
  <si>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</si>
  <si>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</si>
  <si>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</si>
  <si>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</si>
  <si>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</si>
  <si>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</si>
  <si>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</si>
  <si>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</si>
  <si>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</si>
  <si>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</si>
  <si>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</si>
  <si>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</si>
  <si>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</si>
  <si>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</si>
  <si>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</si>
  <si>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</si>
  <si>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</si>
  <si>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</si>
  <si>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</si>
  <si>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</si>
  <si>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</si>
  <si>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</si>
  <si>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</si>
  <si>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</si>
  <si>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</si>
  <si>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</si>
  <si>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</si>
  <si>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</si>
  <si>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</si>
  <si>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</si>
  <si>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</si>
  <si>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</si>
  <si>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</si>
  <si>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</si>
  <si>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</si>
  <si>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</si>
  <si>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</si>
  <si>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</si>
  <si>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</si>
  <si>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</si>
  <si>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</si>
  <si>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</si>
  <si>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</si>
  <si>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</si>
  <si>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</si>
  <si>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</si>
  <si>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</si>
  <si>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</si>
  <si>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</si>
  <si>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</si>
  <si>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</si>
  <si>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</si>
  <si>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</si>
  <si>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</si>
  <si>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</si>
  <si>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</si>
  <si>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</si>
  <si>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</si>
  <si>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</si>
  <si>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</si>
  <si>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</si>
  <si>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</si>
  <si>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</si>
  <si>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</si>
  <si>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</si>
  <si>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</si>
  <si>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</si>
  <si>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</si>
  <si>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</si>
  <si>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</si>
  <si>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</si>
  <si>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</si>
  <si>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</si>
  <si>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</si>
  <si>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</si>
  <si>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</si>
  <si>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</si>
  <si>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</si>
  <si>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</si>
  <si>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</si>
  <si>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</si>
  <si>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</si>
  <si>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</si>
  <si>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</si>
  <si>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</si>
  <si>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</si>
  <si>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</si>
  <si>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</si>
  <si>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</si>
  <si>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</si>
  <si>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</si>
  <si>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</si>
  <si>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</si>
  <si>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</si>
  <si>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</si>
  <si>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</si>
  <si>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</si>
  <si>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</si>
  <si>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</si>
  <si>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</si>
  <si>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</si>
  <si>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</si>
  <si>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</si>
  <si>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</si>
  <si>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</si>
  <si>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</si>
  <si>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</si>
  <si>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</si>
  <si>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</si>
  <si>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</si>
  <si>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</si>
  <si>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</si>
  <si>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</si>
  <si>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</si>
  <si>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</si>
  <si>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</si>
  <si>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</si>
  <si>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</si>
  <si>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</si>
  <si>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</si>
  <si>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</si>
  <si>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</si>
  <si>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</si>
  <si>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</si>
  <si>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</si>
  <si>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</si>
  <si>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</si>
  <si>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</si>
  <si>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</si>
  <si>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</si>
  <si>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</si>
  <si>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</si>
  <si>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</si>
  <si>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</si>
  <si>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</si>
  <si>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</si>
  <si>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</si>
  <si>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</si>
  <si>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</si>
  <si>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</si>
  <si>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</si>
  <si>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</si>
  <si>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</si>
  <si>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</si>
  <si>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</si>
  <si>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</si>
  <si>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</si>
  <si>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</si>
  <si>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</si>
  <si>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</si>
  <si>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</si>
  <si>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</si>
  <si>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</si>
  <si>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</si>
  <si>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</si>
  <si>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</si>
  <si>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</si>
  <si>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</si>
  <si>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</si>
  <si>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</si>
  <si>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</si>
  <si>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</si>
  <si>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</si>
  <si>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</si>
  <si>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</si>
  <si>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</si>
  <si>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</si>
  <si>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</si>
  <si>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</si>
  <si>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</si>
  <si>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</si>
  <si>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</si>
  <si>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</si>
  <si>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</si>
  <si>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</si>
  <si>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</si>
  <si>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</si>
  <si>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</si>
  <si>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</si>
  <si>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</si>
  <si>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</si>
  <si>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</si>
  <si>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</si>
  <si>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</si>
  <si>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</si>
  <si>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</si>
  <si>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</si>
  <si>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</si>
  <si>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</si>
  <si>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</si>
  <si>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</si>
  <si>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</si>
  <si>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</si>
  <si>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</si>
  <si>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</si>
  <si>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</si>
  <si>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</si>
  <si>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</si>
  <si>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</si>
  <si>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</si>
  <si>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</si>
  <si>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</si>
  <si>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</si>
  <si>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</si>
  <si>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</si>
  <si>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</si>
  <si>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</si>
  <si>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</si>
  <si>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</si>
  <si>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</si>
  <si>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</si>
  <si>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</si>
  <si>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</si>
  <si>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</si>
  <si>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</si>
  <si>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</si>
  <si>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</si>
  <si>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</si>
  <si>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</si>
  <si>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</si>
  <si>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</si>
  <si>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</si>
  <si>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</si>
  <si>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</si>
  <si>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</si>
  <si>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</si>
  <si>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</si>
  <si>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</si>
  <si>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</si>
  <si>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</si>
  <si>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</si>
  <si>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</si>
  <si>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</si>
  <si>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</si>
  <si>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</si>
  <si>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</si>
  <si>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</si>
  <si>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</si>
  <si>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</si>
  <si>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</si>
  <si>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</si>
  <si>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</si>
  <si>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</si>
  <si>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</si>
  <si>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</si>
  <si>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</si>
  <si>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</si>
  <si>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</si>
  <si>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</si>
  <si>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</si>
  <si>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</si>
  <si>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</si>
  <si>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</si>
  <si>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</si>
  <si>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</si>
  <si>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</si>
  <si>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</si>
  <si>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</si>
  <si>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</si>
  <si>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</si>
  <si>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</si>
  <si>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</si>
  <si>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</si>
  <si>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</si>
  <si>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</si>
  <si>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</si>
  <si>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</si>
  <si>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</si>
  <si>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</si>
  <si>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</si>
  <si>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</si>
  <si>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</si>
  <si>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</si>
  <si>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</si>
  <si>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</si>
  <si>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</si>
  <si>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</si>
  <si>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</si>
  <si>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</si>
  <si>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</si>
  <si>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</si>
  <si>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</si>
  <si>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</si>
  <si>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</si>
  <si>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</si>
  <si>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</si>
  <si>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</si>
  <si>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</si>
  <si>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</si>
  <si>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</si>
  <si>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</si>
  <si>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</si>
  <si>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</si>
  <si>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</si>
  <si>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</si>
  <si>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</si>
  <si>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</si>
  <si>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</si>
  <si>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</si>
  <si>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</si>
  <si>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</si>
  <si>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</si>
  <si>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</si>
  <si>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</si>
  <si>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</si>
  <si>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</si>
  <si>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</si>
  <si>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</si>
  <si>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</si>
  <si>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</si>
  <si>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</si>
  <si>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</si>
  <si>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</si>
  <si>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</si>
  <si>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</si>
  <si>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</si>
  <si>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</si>
  <si>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</si>
  <si>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</si>
  <si>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</si>
  <si>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</si>
  <si>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</si>
  <si>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</si>
  <si>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</si>
  <si>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</si>
  <si>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</si>
  <si>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</si>
  <si>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</si>
  <si>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</si>
  <si>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</si>
  <si>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</si>
  <si>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</si>
  <si>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</si>
  <si>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</si>
  <si>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</si>
  <si>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</si>
  <si>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</si>
  <si>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</si>
  <si>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</si>
  <si>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</si>
  <si>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</si>
  <si>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</si>
  <si>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</si>
  <si>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</si>
  <si>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</si>
  <si>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</si>
  <si>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</si>
  <si>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</si>
  <si>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</si>
  <si>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</si>
  <si>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</si>
  <si>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</si>
  <si>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</si>
  <si>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</si>
  <si>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</si>
  <si>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</si>
  <si>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</si>
  <si>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</si>
  <si>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</si>
  <si>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</si>
  <si>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</si>
  <si>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</si>
  <si>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</si>
  <si>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</si>
  <si>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</si>
  <si>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</si>
  <si>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</si>
  <si>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</si>
  <si>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</si>
  <si>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</si>
  <si>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</si>
  <si>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</si>
  <si>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</si>
  <si>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</si>
  <si>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</si>
  <si>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</si>
  <si>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</si>
  <si>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</si>
  <si>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</si>
  <si>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</si>
  <si>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</si>
  <si>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</si>
  <si>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</si>
  <si>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</si>
  <si>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</si>
  <si>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</si>
  <si>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</si>
  <si>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</si>
  <si>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</si>
  <si>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</si>
  <si>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</si>
  <si>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</si>
  <si>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</si>
  <si>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</si>
  <si>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</si>
  <si>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</si>
  <si>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</si>
  <si>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</si>
  <si>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</si>
  <si>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</si>
  <si>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</si>
  <si>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</si>
  <si>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</si>
  <si>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</si>
  <si>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</si>
  <si>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</si>
  <si>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</si>
  <si>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</si>
  <si>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</si>
  <si>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</si>
  <si>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</si>
  <si>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</si>
  <si>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</si>
  <si>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</si>
  <si>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</si>
  <si>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</si>
  <si>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</si>
  <si>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</si>
  <si>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</si>
  <si>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</si>
  <si>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</si>
  <si>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</si>
  <si>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</si>
  <si>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</si>
  <si>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</si>
  <si>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</si>
  <si>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</si>
  <si>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</si>
  <si>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</si>
  <si>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</si>
  <si>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</si>
  <si>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</si>
  <si>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</si>
  <si>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</si>
  <si>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</si>
  <si>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</si>
  <si>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</si>
  <si>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</si>
  <si>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</si>
  <si>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</si>
  <si>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</si>
  <si>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</si>
  <si>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</si>
  <si>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</si>
  <si>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</si>
  <si>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</si>
  <si>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</si>
  <si>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</si>
  <si>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</si>
  <si>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</si>
  <si>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</si>
  <si>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</si>
  <si>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</si>
  <si>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</si>
  <si>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</si>
  <si>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</si>
  <si>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</si>
  <si>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</si>
  <si>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</si>
  <si>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</si>
  <si>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</si>
  <si>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</si>
  <si>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</si>
  <si>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</si>
  <si>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</si>
  <si>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</si>
  <si>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</si>
  <si>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</si>
  <si>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</si>
  <si>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</si>
  <si>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</si>
  <si>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</si>
  <si>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</si>
  <si>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</si>
  <si>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</si>
  <si>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</si>
  <si>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</si>
  <si>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</si>
  <si>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</si>
  <si>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</si>
  <si>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</si>
  <si>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</si>
  <si>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</si>
  <si>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</si>
  <si>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</si>
  <si>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</si>
  <si>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</si>
  <si>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</si>
  <si>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</si>
  <si>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</si>
  <si>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</si>
  <si>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</si>
  <si>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</si>
  <si>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</si>
  <si>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</si>
  <si>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</si>
  <si>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</si>
  <si>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</si>
  <si>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</si>
  <si>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</si>
  <si>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</si>
  <si>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</si>
  <si>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</si>
  <si>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</si>
  <si>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</si>
  <si>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</si>
  <si>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</si>
  <si>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</si>
  <si>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</si>
  <si>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</si>
  <si>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</si>
  <si>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</si>
  <si>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</si>
  <si>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</si>
  <si>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</si>
  <si>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</si>
  <si>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</si>
  <si>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</si>
  <si>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</si>
  <si>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</si>
  <si>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</si>
  <si>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</si>
  <si>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</si>
  <si>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</si>
  <si>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</si>
  <si>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</si>
  <si>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</si>
  <si>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</si>
  <si>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</si>
  <si>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</si>
  <si>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</si>
  <si>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</si>
  <si>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</si>
  <si>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</si>
  <si>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</si>
  <si>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</si>
  <si>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</si>
  <si>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</si>
  <si>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</si>
  <si>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</si>
  <si>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</si>
  <si>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</si>
  <si>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</si>
  <si>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</si>
  <si>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</si>
  <si>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</si>
  <si>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</si>
  <si>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</si>
  <si>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</si>
  <si>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</si>
  <si>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</si>
  <si>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</si>
  <si>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</si>
  <si>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</si>
  <si>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</si>
  <si>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</si>
  <si>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</si>
  <si>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</si>
  <si>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</si>
  <si>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</si>
  <si>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</si>
  <si>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</si>
  <si>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</si>
  <si>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</si>
  <si>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</si>
  <si>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</si>
  <si>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</si>
  <si>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</si>
  <si>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</si>
  <si>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</si>
  <si>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</si>
  <si>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</si>
  <si>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</si>
  <si>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</si>
  <si>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</si>
  <si>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</si>
  <si>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</si>
  <si>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</si>
  <si>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</si>
  <si>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</si>
  <si>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</si>
  <si>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</si>
  <si>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</si>
  <si>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</si>
  <si>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</si>
  <si>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</si>
  <si>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</si>
  <si>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</si>
  <si>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</si>
  <si>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</si>
  <si>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</si>
  <si>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</si>
  <si>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</si>
  <si>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</si>
  <si>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</si>
  <si>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</si>
  <si>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</si>
  <si>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</si>
  <si>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</si>
  <si>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</si>
  <si>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</si>
  <si>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</si>
  <si>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</si>
  <si>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</si>
  <si>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</si>
  <si>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</si>
  <si>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</si>
  <si>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</si>
  <si>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</si>
  <si>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</si>
  <si>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</si>
  <si>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</si>
  <si>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</si>
  <si>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</si>
  <si>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</si>
  <si>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</si>
  <si>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</si>
  <si>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</si>
  <si>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</si>
  <si>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</si>
  <si>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</si>
  <si>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</si>
  <si>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</si>
  <si>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</si>
  <si>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</si>
  <si>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</si>
  <si>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</si>
  <si>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</si>
  <si>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</si>
  <si>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</si>
  <si>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</si>
  <si>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</si>
  <si>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</si>
  <si>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</si>
  <si>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</si>
  <si>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</si>
  <si>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</si>
  <si>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</si>
  <si>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</si>
  <si>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</si>
  <si>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</si>
  <si>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</si>
  <si>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</si>
  <si>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</si>
  <si>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</si>
  <si>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</si>
  <si>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</si>
  <si>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</si>
  <si>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</si>
  <si>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</si>
  <si>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</si>
  <si>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</si>
  <si>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</si>
  <si>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</si>
  <si>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</si>
  <si>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</si>
  <si>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</si>
  <si>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</si>
  <si>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</si>
  <si>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</si>
  <si>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</si>
  <si>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</si>
  <si>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</si>
  <si>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</si>
  <si>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</si>
  <si>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</si>
  <si>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</si>
  <si>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</si>
  <si>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</si>
  <si>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</si>
  <si>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</si>
  <si>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</si>
  <si>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</si>
  <si>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</si>
  <si>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</si>
  <si>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</si>
  <si>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</si>
  <si>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</si>
  <si>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</si>
  <si>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</si>
  <si>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</si>
  <si>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</si>
  <si>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</si>
  <si>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</si>
  <si>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</si>
  <si>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</si>
  <si>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</si>
  <si>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</si>
  <si>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</si>
  <si>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</si>
  <si>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</si>
  <si>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</si>
  <si>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</si>
  <si>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</si>
  <si>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</si>
  <si>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</si>
  <si>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</si>
  <si>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</si>
  <si>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</si>
  <si>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</si>
  <si>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</si>
  <si>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</si>
  <si>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</si>
  <si>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</si>
  <si>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</si>
  <si>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</si>
  <si>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</si>
  <si>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</si>
  <si>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</si>
  <si>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</si>
  <si>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</si>
  <si>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</si>
  <si>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</si>
  <si>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</si>
  <si>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</si>
  <si>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</si>
  <si>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</si>
  <si>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</si>
  <si>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</si>
  <si>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</si>
  <si>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</si>
  <si>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</si>
  <si>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</si>
  <si>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</si>
  <si>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</si>
  <si>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</si>
  <si>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</si>
  <si>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</si>
  <si>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</si>
  <si>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</si>
  <si>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</si>
  <si>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</si>
  <si>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</si>
  <si>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</si>
  <si>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</si>
  <si>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</si>
  <si>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</si>
  <si>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</si>
  <si>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</si>
  <si>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</si>
  <si>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</si>
  <si>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</si>
  <si>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</si>
  <si>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</si>
  <si>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</si>
  <si>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</si>
  <si>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</si>
  <si>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</si>
  <si>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</si>
  <si>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</si>
  <si>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</si>
  <si>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</si>
  <si>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</si>
  <si>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</si>
  <si>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</si>
  <si>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</si>
  <si>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</si>
  <si>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</si>
  <si>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</si>
  <si>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</si>
  <si>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</si>
  <si>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</si>
  <si>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</si>
  <si>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</si>
  <si>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</si>
  <si>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</si>
  <si>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</si>
  <si>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</si>
  <si>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</si>
  <si>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</si>
  <si>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</si>
  <si>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</si>
  <si>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</si>
  <si>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</si>
  <si>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</si>
  <si>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</si>
  <si>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</si>
  <si>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</si>
  <si>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</si>
  <si>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</si>
  <si>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</si>
  <si>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</si>
  <si>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</si>
  <si>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</si>
  <si>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</si>
  <si>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</si>
  <si>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</si>
  <si>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</si>
  <si>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</si>
  <si>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</si>
  <si>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</si>
  <si>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</si>
  <si>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</si>
  <si>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</si>
  <si>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</si>
  <si>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</si>
  <si>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</si>
  <si>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</si>
  <si>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</si>
  <si>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</si>
  <si>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</si>
  <si>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</si>
  <si>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</si>
  <si>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</si>
  <si>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</si>
  <si>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</si>
  <si>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</si>
  <si>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</si>
  <si>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</si>
  <si>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</si>
  <si>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</si>
  <si>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</si>
  <si>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</si>
  <si>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</si>
  <si>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</si>
  <si>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</si>
  <si>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</si>
  <si>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</si>
  <si>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</si>
  <si>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</si>
  <si>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</si>
  <si>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</si>
  <si>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</si>
  <si>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</si>
  <si>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</si>
  <si>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</si>
  <si>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</si>
  <si>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</si>
  <si>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</si>
  <si>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</si>
  <si>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</si>
  <si>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</si>
  <si>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</si>
  <si>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</si>
  <si>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</si>
  <si>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</si>
  <si>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</si>
  <si>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</si>
  <si>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</si>
  <si>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</si>
  <si>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</si>
  <si>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</si>
  <si>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</si>
  <si>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</si>
  <si>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</si>
  <si>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</si>
  <si>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</si>
  <si>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</si>
  <si>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</si>
  <si>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</si>
  <si>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</si>
  <si>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</si>
  <si>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</si>
  <si>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</si>
  <si>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</si>
  <si>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</si>
  <si>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</si>
  <si>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</si>
  <si>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</si>
  <si>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</si>
  <si>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</si>
  <si>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</si>
  <si>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</si>
  <si>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</si>
  <si>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</si>
  <si>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</si>
  <si>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</si>
  <si>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</si>
  <si>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</si>
  <si>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</si>
  <si>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</si>
  <si>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</si>
  <si>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</si>
  <si>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</si>
  <si>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</si>
  <si>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</si>
  <si>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</si>
  <si>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</si>
  <si>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</si>
  <si>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</si>
  <si>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</si>
  <si>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</si>
  <si>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</si>
  <si>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</si>
  <si>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</si>
  <si>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</si>
  <si>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</si>
  <si>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</si>
  <si>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</si>
  <si>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</si>
  <si>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</si>
  <si>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</si>
  <si>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</si>
  <si>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</si>
  <si>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</si>
  <si>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</si>
  <si>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</si>
  <si>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</si>
  <si>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</si>
  <si>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</si>
  <si>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</si>
  <si>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</si>
  <si>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</si>
  <si>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</si>
  <si>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</si>
  <si>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</si>
  <si>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</si>
  <si>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</si>
  <si>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</si>
  <si>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</si>
  <si>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</si>
  <si>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</si>
  <si>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</si>
  <si>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</si>
  <si>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</si>
  <si>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</si>
  <si>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</si>
  <si>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</si>
  <si>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</si>
  <si>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</si>
  <si>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</si>
  <si>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</si>
  <si>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</si>
  <si>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</si>
  <si>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</si>
  <si>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</si>
  <si>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</si>
  <si>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</si>
  <si>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</si>
  <si>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</si>
  <si>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</si>
  <si>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</si>
  <si>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</si>
  <si>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</si>
  <si>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</si>
  <si>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</si>
  <si>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</si>
  <si>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</si>
  <si>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</si>
  <si>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</si>
  <si>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</si>
  <si>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</si>
  <si>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</si>
  <si>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</si>
  <si>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</si>
  <si>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</si>
  <si>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</si>
  <si>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</si>
  <si>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</si>
  <si>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</si>
  <si>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</si>
  <si>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</si>
  <si>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</si>
  <si>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</si>
  <si>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</si>
  <si>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</si>
  <si>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</si>
  <si>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</si>
  <si>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</si>
  <si>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</si>
  <si>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</si>
  <si>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</si>
  <si>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</si>
  <si>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</si>
  <si>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</si>
  <si>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</si>
  <si>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</si>
  <si>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</si>
  <si>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</si>
  <si>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</si>
  <si>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</si>
  <si>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</si>
  <si>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</si>
  <si>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</si>
  <si>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</si>
  <si>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</si>
  <si>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</si>
  <si>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</si>
  <si>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</si>
  <si>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</si>
  <si>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</si>
  <si>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</si>
  <si>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</si>
  <si>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</si>
  <si>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</si>
  <si>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</si>
  <si>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</si>
  <si>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</si>
  <si>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</si>
  <si>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</si>
  <si>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</si>
  <si>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</si>
  <si>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</si>
  <si>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</si>
  <si>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</si>
  <si>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</si>
  <si>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</si>
  <si>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</si>
  <si>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</si>
  <si>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</si>
  <si>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</si>
  <si>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</si>
  <si>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</si>
  <si>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</si>
  <si>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</si>
  <si>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</si>
  <si>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</si>
  <si>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</si>
  <si>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</si>
  <si>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</si>
  <si>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</si>
  <si>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</si>
  <si>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</si>
  <si>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</si>
  <si>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</si>
  <si>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</si>
  <si>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</si>
  <si>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</si>
  <si>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</si>
  <si>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</si>
  <si>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</si>
  <si>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</si>
  <si>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</si>
  <si>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</si>
  <si>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</si>
  <si>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</si>
  <si>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</si>
  <si>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</si>
  <si>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</si>
  <si>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</si>
  <si>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</si>
  <si>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</si>
  <si>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</si>
  <si>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</si>
  <si>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</si>
  <si>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</si>
  <si>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</si>
  <si>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</si>
  <si>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</si>
  <si>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</si>
  <si>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</si>
  <si>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</si>
  <si>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</si>
  <si>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</si>
  <si>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</si>
  <si>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</si>
  <si>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</si>
  <si>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</si>
  <si>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</si>
  <si>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</si>
  <si>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</si>
  <si>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</si>
  <si>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</si>
  <si>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</si>
  <si>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</si>
  <si>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</si>
  <si>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</si>
  <si>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</si>
  <si>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</si>
  <si>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</si>
  <si>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</si>
  <si>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</si>
  <si>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</si>
  <si>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</si>
  <si>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</si>
  <si>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</si>
  <si>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</si>
  <si>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</si>
  <si>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</si>
  <si>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</si>
  <si>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</si>
  <si>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</si>
  <si>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</si>
  <si>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</si>
  <si>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</si>
  <si>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</si>
  <si>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</si>
  <si>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</si>
  <si>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</si>
  <si>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</si>
  <si>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</si>
  <si>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</si>
  <si>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</si>
  <si>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</si>
  <si>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</si>
  <si>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</si>
  <si>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</si>
  <si>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</si>
  <si>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</si>
  <si>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</si>
  <si>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</si>
  <si>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</si>
  <si>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</si>
  <si>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</si>
  <si>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</si>
  <si>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</si>
  <si>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</si>
  <si>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</si>
  <si>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</si>
  <si>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</si>
  <si>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</si>
  <si>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</si>
  <si>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</si>
  <si>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</si>
  <si>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</si>
  <si>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</si>
  <si>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</si>
  <si>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</si>
  <si>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</si>
  <si>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</si>
  <si>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</si>
  <si>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</si>
  <si>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</si>
  <si>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</si>
  <si>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</si>
  <si>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</si>
  <si>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</si>
  <si>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</si>
  <si>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</si>
  <si>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</si>
  <si>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</si>
  <si>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</si>
  <si>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</si>
  <si>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</si>
  <si>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</si>
  <si>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</si>
  <si>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</si>
  <si>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</si>
  <si>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</si>
  <si>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</si>
  <si>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</si>
  <si>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</si>
  <si>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</si>
  <si>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</si>
  <si>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</si>
  <si>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</si>
  <si>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</si>
  <si>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</si>
  <si>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</si>
  <si>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</si>
  <si>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</si>
  <si>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</si>
  <si>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</si>
  <si>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</si>
  <si>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</si>
  <si>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</si>
  <si>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</si>
  <si>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</si>
  <si>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</si>
  <si>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</si>
  <si>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</si>
  <si>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</si>
  <si>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</si>
  <si>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</si>
  <si>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</si>
  <si>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</si>
  <si>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</si>
  <si>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</si>
  <si>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</si>
  <si>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</si>
  <si>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</si>
  <si>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</si>
  <si>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</si>
  <si>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</si>
  <si>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</si>
  <si>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</si>
  <si>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</si>
  <si>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</si>
  <si>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</si>
  <si>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</si>
  <si>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</si>
  <si>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</si>
  <si>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</si>
  <si>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</si>
  <si>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</si>
  <si>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</si>
  <si>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</si>
  <si>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</si>
  <si>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</si>
  <si>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</si>
  <si>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</si>
  <si>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</si>
  <si>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</si>
  <si>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</si>
  <si>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</si>
  <si>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</si>
  <si>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</si>
  <si>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</si>
  <si>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</si>
  <si>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</si>
  <si>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</si>
  <si>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</si>
  <si>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</si>
  <si>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</si>
  <si>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</si>
  <si>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</si>
  <si>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</si>
  <si>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</si>
  <si>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</si>
  <si>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</si>
  <si>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</si>
  <si>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</si>
  <si>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</si>
  <si>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</si>
  <si>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</si>
  <si>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</si>
  <si>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</si>
  <si>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</si>
  <si>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</si>
  <si>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</si>
  <si>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</si>
  <si>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</si>
  <si>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</si>
  <si>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</si>
  <si>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</si>
  <si>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</si>
  <si>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</si>
  <si>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</si>
  <si>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</si>
  <si>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</si>
  <si>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</si>
  <si>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</si>
  <si>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</si>
  <si>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</si>
  <si>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</si>
  <si>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</si>
  <si>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</si>
  <si>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</si>
  <si>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</si>
  <si>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</si>
  <si>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</si>
  <si>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</si>
  <si>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</si>
  <si>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</si>
  <si>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</si>
  <si>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</si>
  <si>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</si>
  <si>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</si>
  <si>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</si>
  <si>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</si>
  <si>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</si>
  <si>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</si>
  <si>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</si>
  <si>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</si>
  <si>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</si>
  <si>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</si>
  <si>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</si>
  <si>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</si>
  <si>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</si>
  <si>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</si>
  <si>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</si>
  <si>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</si>
  <si>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</si>
  <si>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</si>
  <si>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</si>
  <si>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</si>
  <si>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</si>
  <si>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</si>
  <si>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</si>
  <si>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</si>
  <si>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</si>
  <si>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</si>
  <si>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</si>
  <si>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</si>
  <si>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</si>
  <si>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</si>
  <si>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</si>
  <si>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</si>
  <si>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</si>
  <si>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</si>
  <si>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</si>
  <si>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</si>
  <si>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</si>
  <si>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</si>
  <si>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</si>
  <si>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</si>
  <si>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</si>
  <si>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</si>
  <si>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</si>
  <si>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</si>
  <si>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</si>
  <si>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</si>
  <si>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</si>
  <si>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</si>
  <si>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</si>
  <si>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</si>
  <si>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</si>
  <si>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</si>
  <si>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</si>
  <si>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</si>
  <si>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</si>
  <si>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</si>
  <si>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</si>
  <si>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</si>
  <si>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</si>
  <si>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</si>
  <si>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</si>
  <si>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</si>
  <si>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</si>
  <si>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</si>
  <si>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</si>
  <si>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</si>
  <si>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</si>
  <si>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</si>
  <si>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</si>
  <si>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</si>
  <si>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</si>
  <si>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</si>
  <si>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</si>
  <si>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</si>
  <si>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</si>
  <si>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</si>
  <si>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</si>
  <si>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</si>
  <si>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</si>
  <si>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</si>
  <si>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</si>
  <si>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</si>
  <si>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</si>
  <si>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</si>
  <si>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</si>
  <si>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</si>
  <si>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</si>
  <si>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</si>
  <si>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</si>
  <si>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</si>
  <si>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</si>
  <si>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</si>
  <si>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</si>
  <si>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</si>
  <si>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</si>
  <si>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</si>
  <si>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</si>
  <si>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</si>
  <si>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</si>
  <si>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</si>
  <si>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</si>
  <si>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</si>
  <si>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</si>
  <si>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</si>
  <si>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</si>
  <si>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</si>
  <si>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</si>
  <si>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</si>
  <si>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</si>
  <si>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</si>
  <si>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</si>
  <si>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</si>
  <si>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</si>
  <si>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</si>
  <si>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</si>
  <si>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</si>
  <si>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</si>
  <si>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</si>
  <si>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</si>
  <si>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</si>
  <si>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</si>
  <si>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</si>
  <si>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</si>
  <si>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</si>
  <si>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</si>
  <si>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</si>
  <si>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</si>
  <si>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</si>
  <si>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</si>
  <si>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</si>
  <si>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</si>
  <si>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</si>
  <si>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</si>
  <si>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</si>
  <si>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</si>
  <si>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</si>
  <si>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</si>
  <si>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</si>
  <si>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</si>
  <si>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</si>
  <si>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</si>
  <si>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</si>
  <si>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</si>
  <si>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</si>
  <si>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</si>
  <si>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</si>
  <si>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</si>
  <si>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</si>
  <si>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</si>
  <si>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</si>
  <si>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</si>
  <si>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</si>
  <si>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</si>
  <si>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</si>
  <si>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</si>
  <si>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</si>
  <si>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</si>
  <si>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</si>
  <si>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</si>
  <si>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</si>
  <si>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</si>
  <si>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</si>
  <si>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</si>
  <si>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</si>
  <si>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</si>
  <si>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</si>
  <si>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</si>
  <si>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</si>
  <si>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</si>
  <si>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</si>
  <si>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</si>
  <si>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</si>
  <si>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</si>
  <si>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</si>
  <si>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</si>
  <si>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</si>
  <si>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</si>
  <si>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</si>
  <si>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</si>
  <si>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</si>
  <si>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</si>
  <si>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</si>
  <si>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</si>
  <si>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</si>
  <si>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</si>
  <si>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</si>
  <si>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</si>
  <si>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</si>
  <si>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</si>
  <si>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</si>
  <si>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</si>
  <si>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</si>
  <si>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</si>
  <si>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</si>
  <si>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</si>
  <si>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</si>
  <si>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</si>
  <si>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</si>
  <si>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</si>
  <si>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</si>
  <si>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</si>
  <si>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</si>
  <si>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</si>
  <si>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</si>
  <si>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</si>
  <si>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</si>
  <si>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</si>
  <si>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</si>
  <si>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</si>
  <si>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</si>
  <si>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</si>
  <si>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</si>
  <si>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</si>
  <si>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</si>
  <si>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</si>
  <si>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</si>
  <si>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</si>
  <si>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</si>
  <si>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</si>
  <si>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</si>
  <si>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</si>
  <si>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</si>
  <si>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</si>
  <si>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</si>
  <si>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</si>
  <si>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</si>
  <si>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</si>
  <si>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</si>
  <si>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</si>
  <si>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</si>
  <si>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</si>
  <si>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</si>
  <si>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</si>
  <si>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</si>
  <si>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</si>
  <si>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</si>
  <si>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</si>
  <si>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</si>
  <si>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</si>
  <si>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</si>
  <si>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</si>
  <si>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</si>
  <si>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</si>
  <si>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</si>
  <si>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</si>
  <si>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</si>
  <si>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</si>
  <si>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</si>
  <si>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</si>
  <si>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</si>
  <si>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</si>
  <si>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</si>
  <si>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</si>
  <si>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</si>
  <si>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</si>
  <si>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</si>
  <si>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</si>
  <si>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</si>
  <si>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</si>
  <si>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</si>
  <si>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</si>
  <si>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</si>
  <si>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</si>
  <si>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</si>
  <si>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</si>
  <si>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</si>
  <si>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</si>
  <si>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</si>
  <si>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</si>
  <si>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</si>
  <si>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</si>
  <si>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</si>
  <si>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</si>
  <si>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</si>
  <si>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</si>
  <si>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</si>
  <si>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</si>
  <si>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</si>
  <si>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</si>
  <si>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</si>
  <si>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</si>
  <si>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</si>
  <si>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</si>
  <si>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</si>
  <si>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</si>
  <si>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</si>
  <si>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</si>
  <si>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</si>
  <si>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</si>
  <si>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</si>
  <si>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</si>
  <si>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</si>
  <si>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</si>
  <si>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</si>
  <si>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</si>
  <si>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</si>
  <si>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</si>
  <si>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</si>
  <si>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</si>
  <si>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</si>
  <si>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</si>
  <si>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</si>
  <si>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</si>
  <si>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</si>
  <si>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</si>
  <si>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</si>
  <si>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</si>
  <si>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</si>
  <si>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</si>
  <si>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</si>
  <si>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</si>
  <si>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</si>
  <si>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</si>
  <si>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</si>
  <si>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</si>
  <si>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</si>
  <si>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</si>
  <si>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</si>
  <si>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</si>
  <si>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</si>
  <si>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</si>
  <si>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</si>
  <si>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</si>
  <si>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</si>
  <si>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</si>
  <si>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</si>
  <si>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</si>
  <si>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</si>
  <si>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</si>
  <si>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</si>
  <si>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</si>
  <si>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</si>
  <si>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</si>
  <si>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</si>
  <si>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</si>
  <si>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</si>
  <si>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</si>
  <si>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</si>
  <si>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</si>
  <si>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</si>
  <si>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</si>
  <si>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</si>
  <si>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</si>
  <si>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</si>
  <si>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</si>
  <si>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</si>
  <si>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</si>
  <si>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</si>
  <si>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</si>
  <si>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</si>
  <si>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</si>
  <si>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</si>
  <si>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</si>
  <si>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</si>
  <si>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</si>
  <si>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</si>
  <si>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</si>
  <si>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</si>
  <si>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</si>
  <si>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</si>
  <si>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</si>
  <si>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</si>
  <si>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</si>
  <si>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</si>
  <si>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</si>
  <si>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</si>
  <si>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</si>
  <si>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</si>
  <si>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</si>
  <si>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</si>
  <si>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</si>
  <si>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</si>
  <si>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</si>
  <si>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</si>
  <si>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</si>
  <si>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</si>
  <si>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</si>
  <si>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</si>
  <si>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</si>
  <si>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</si>
  <si>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</si>
  <si>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</si>
  <si>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</si>
  <si>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</si>
  <si>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</si>
  <si>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</si>
  <si>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</si>
  <si>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</si>
  <si>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</si>
  <si>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</si>
  <si>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</si>
  <si>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</si>
  <si>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</si>
  <si>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</si>
  <si>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</si>
  <si>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</si>
  <si>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</si>
  <si>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</si>
  <si>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</si>
  <si>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</si>
  <si>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</si>
  <si>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</si>
  <si>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</si>
  <si>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</si>
  <si>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</si>
  <si>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</si>
  <si>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</si>
  <si>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</si>
  <si>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</si>
  <si>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</si>
  <si>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</si>
  <si>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</si>
  <si>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</si>
  <si>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</si>
  <si>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</si>
  <si>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</si>
  <si>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</si>
  <si>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</si>
  <si>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</si>
  <si>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</si>
  <si>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</si>
  <si>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</si>
  <si>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</si>
  <si>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</si>
  <si>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</si>
  <si>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</si>
  <si>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</si>
  <si>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</si>
  <si>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</si>
  <si>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</si>
  <si>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</si>
  <si>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</si>
  <si>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</si>
  <si>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</si>
  <si>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</si>
  <si>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</si>
  <si>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</si>
  <si>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</si>
  <si>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</si>
  <si>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</si>
  <si>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</si>
  <si>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</si>
  <si>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</si>
  <si>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</si>
  <si>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</si>
  <si>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</si>
  <si>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</si>
  <si>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</si>
  <si>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</si>
  <si>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</si>
  <si>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</si>
  <si>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</si>
  <si>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</si>
  <si>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</si>
  <si>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</si>
  <si>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</si>
  <si>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</si>
  <si>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</si>
  <si>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</si>
  <si>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</si>
  <si>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</si>
  <si>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</si>
  <si>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</si>
  <si>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</si>
  <si>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</si>
  <si>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</si>
  <si>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</si>
  <si>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</si>
  <si>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</si>
  <si>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</si>
  <si>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</si>
  <si>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</si>
  <si>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</si>
  <si>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</si>
  <si>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</si>
  <si>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</si>
  <si>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</si>
  <si>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</si>
  <si>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</si>
  <si>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</si>
  <si>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</si>
  <si>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</si>
  <si>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</si>
  <si>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</si>
  <si>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</si>
  <si>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</si>
  <si>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</si>
  <si>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</si>
  <si>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</si>
  <si>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</si>
  <si>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</si>
  <si>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</si>
  <si>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</si>
  <si>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</si>
  <si>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</si>
  <si>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</si>
  <si>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</si>
  <si>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</si>
  <si>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</si>
  <si>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</si>
  <si>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</si>
  <si>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</si>
  <si>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</si>
  <si>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</si>
  <si>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</si>
  <si>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</si>
  <si>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</si>
  <si>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</si>
  <si>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</si>
  <si>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</si>
  <si>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</si>
  <si>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</si>
  <si>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</si>
  <si>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</si>
  <si>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</si>
  <si>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</si>
  <si>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</si>
  <si>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</si>
  <si>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</si>
  <si>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</si>
  <si>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</si>
  <si>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</si>
  <si>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</si>
  <si>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</si>
  <si>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</si>
  <si>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</si>
  <si>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</si>
  <si>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</si>
  <si>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</si>
  <si>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</si>
  <si>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</si>
  <si>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</si>
  <si>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</si>
  <si>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</si>
  <si>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</si>
  <si>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</si>
  <si>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</si>
  <si>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</si>
  <si>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</si>
  <si>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</si>
  <si>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</si>
  <si>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</si>
  <si>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</si>
  <si>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</si>
  <si>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</si>
  <si>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</si>
  <si>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</si>
  <si>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</si>
  <si>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</si>
  <si>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</si>
  <si>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</si>
  <si>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</si>
  <si>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</si>
  <si>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</si>
  <si>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</si>
  <si>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</si>
  <si>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</si>
  <si>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</si>
  <si>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</si>
  <si>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</si>
  <si>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</si>
  <si>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</si>
  <si>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</si>
  <si>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</si>
  <si>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</si>
  <si>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</si>
  <si>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</si>
  <si>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</si>
  <si>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</si>
  <si>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</si>
  <si>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</si>
  <si>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</si>
  <si>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</si>
  <si>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</si>
  <si>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</si>
  <si>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</si>
  <si>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</si>
  <si>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</si>
  <si>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</si>
  <si>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</si>
  <si>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</si>
  <si>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</si>
  <si>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</si>
  <si>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</si>
  <si>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</si>
  <si>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</si>
  <si>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</si>
  <si>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</si>
  <si>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</si>
  <si>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</si>
  <si>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</si>
  <si>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</si>
  <si>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</si>
  <si>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</si>
  <si>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</si>
  <si>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</si>
  <si>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</si>
  <si>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</si>
  <si>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</si>
  <si>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</si>
  <si>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</si>
  <si>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</si>
  <si>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</si>
  <si>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</si>
  <si>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</si>
  <si>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</si>
  <si>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</si>
  <si>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</si>
  <si>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</si>
  <si>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</si>
  <si>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</si>
  <si>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</si>
  <si>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</si>
  <si>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</si>
  <si>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</si>
  <si>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</si>
  <si>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</si>
  <si>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</si>
  <si>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</si>
  <si>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</si>
  <si>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</si>
  <si>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</si>
  <si>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</si>
  <si>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</si>
  <si>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</si>
  <si>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</si>
  <si>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</si>
  <si>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</si>
  <si>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</si>
  <si>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</si>
  <si>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</si>
  <si>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</si>
  <si>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</si>
  <si>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</si>
  <si>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</si>
  <si>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</si>
  <si>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</si>
  <si>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</si>
  <si>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</si>
  <si>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</si>
  <si>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</si>
  <si>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</si>
  <si>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</si>
  <si>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</si>
  <si>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</si>
  <si>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</si>
  <si>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</si>
  <si>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</si>
  <si>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</si>
  <si>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</si>
  <si>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</si>
  <si>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</si>
  <si>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</si>
  <si>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</si>
  <si>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</si>
  <si>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</si>
  <si>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</si>
  <si>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</si>
  <si>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</si>
  <si>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</si>
  <si>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</si>
  <si>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</si>
  <si>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</si>
  <si>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</si>
  <si>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</si>
  <si>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</si>
  <si>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</si>
  <si>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</si>
  <si>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</si>
  <si>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</si>
  <si>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</si>
  <si>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</si>
  <si>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</si>
  <si>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</si>
  <si>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</si>
  <si>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</si>
  <si>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</si>
  <si>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</si>
  <si>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</si>
  <si>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</si>
  <si>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</si>
  <si>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</si>
  <si>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</si>
  <si>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</si>
  <si>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</si>
  <si>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</si>
  <si>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</si>
  <si>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</si>
  <si>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</si>
  <si>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</si>
  <si>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</si>
  <si>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</si>
  <si>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</si>
  <si>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</si>
  <si>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</si>
  <si>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</si>
  <si>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</si>
  <si>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</si>
  <si>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</si>
  <si>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</si>
  <si>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</si>
  <si>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</si>
  <si>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</si>
  <si>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</si>
  <si>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</si>
  <si>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</si>
  <si>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</si>
  <si>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</si>
  <si>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</si>
  <si>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</si>
  <si>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</si>
  <si>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</si>
  <si>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</si>
  <si>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</si>
  <si>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</si>
  <si>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</si>
  <si>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</si>
  <si>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</si>
  <si>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</si>
  <si>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</si>
  <si>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</si>
  <si>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</si>
  <si>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</si>
  <si>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</si>
  <si>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</si>
  <si>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</si>
  <si>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</si>
  <si>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</si>
  <si>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</si>
  <si>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</si>
  <si>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</si>
  <si>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</si>
  <si>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</si>
  <si>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</si>
  <si>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</si>
  <si>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</si>
  <si>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</si>
  <si>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</si>
  <si>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</si>
  <si>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</si>
  <si>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</si>
  <si>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</si>
  <si>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</si>
  <si>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</si>
  <si>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</si>
  <si>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</si>
  <si>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</si>
  <si>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</si>
  <si>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</si>
  <si>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</si>
  <si>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</si>
  <si>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</si>
  <si>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</si>
  <si>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</si>
  <si>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</si>
  <si>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</si>
  <si>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</si>
  <si>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</si>
  <si>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</si>
  <si>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</si>
  <si>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</si>
  <si>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</si>
  <si>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</si>
  <si>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</si>
  <si>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</si>
  <si>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</si>
  <si>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</si>
  <si>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</si>
  <si>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</si>
  <si>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</si>
  <si>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</si>
  <si>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</si>
  <si>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</si>
  <si>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</si>
  <si>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</si>
  <si>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</si>
  <si>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</si>
  <si>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</si>
  <si>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</si>
  <si>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</si>
  <si>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</si>
  <si>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</si>
  <si>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</si>
  <si>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</si>
  <si>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</si>
  <si>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</si>
  <si>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</si>
  <si>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</si>
  <si>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</si>
  <si>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</si>
  <si>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</si>
  <si>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</si>
  <si>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</si>
  <si>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</si>
  <si>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</si>
  <si>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</si>
  <si>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</si>
  <si>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</si>
  <si>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</si>
  <si>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</si>
  <si>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</si>
  <si>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</si>
  <si>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</si>
  <si>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</si>
  <si>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</si>
  <si>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</si>
  <si>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</si>
  <si>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</si>
  <si>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</si>
  <si>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</si>
  <si>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</si>
  <si>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</si>
  <si>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</si>
  <si>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</si>
  <si>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</si>
  <si>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</si>
  <si>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</si>
  <si>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</si>
  <si>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</si>
  <si>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</si>
  <si>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</si>
  <si>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</si>
  <si>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</si>
  <si>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</si>
  <si>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</si>
  <si>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</si>
  <si>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</si>
  <si>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</si>
  <si>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</si>
  <si>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</si>
  <si>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</si>
  <si>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</si>
  <si>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</si>
  <si>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</si>
  <si>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</si>
  <si>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</si>
  <si>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</si>
  <si>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</si>
  <si>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</si>
  <si>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</si>
  <si>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</si>
  <si>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</si>
  <si>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</si>
  <si>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</si>
  <si>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</si>
  <si>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</si>
  <si>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</si>
  <si>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</si>
  <si>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</si>
  <si>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</si>
  <si>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</si>
  <si>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</si>
  <si>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</si>
  <si>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</si>
  <si>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</si>
  <si>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</si>
  <si>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</si>
  <si>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</si>
  <si>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</si>
  <si>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</si>
  <si>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</si>
  <si>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</si>
  <si>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</si>
  <si>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</si>
  <si>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</si>
  <si>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</si>
  <si>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</si>
  <si>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</si>
  <si>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</si>
  <si>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</si>
  <si>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</si>
  <si>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</si>
  <si>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</si>
  <si>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</si>
  <si>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</si>
  <si>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</si>
  <si>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</si>
  <si>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</si>
  <si>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</si>
  <si>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</si>
  <si>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</si>
  <si>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</si>
  <si>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</si>
  <si>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</si>
  <si>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</si>
  <si>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</si>
  <si>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</si>
  <si>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</si>
  <si>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</si>
  <si>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</si>
  <si>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</si>
  <si>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</si>
  <si>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</si>
  <si>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</si>
  <si>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</si>
  <si>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</si>
  <si>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</si>
  <si>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</si>
  <si>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</si>
  <si>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</si>
  <si>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</si>
  <si>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</si>
  <si>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</si>
  <si>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</si>
  <si>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</si>
  <si>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</si>
  <si>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</si>
  <si>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</si>
  <si>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</si>
  <si>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</si>
  <si>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</si>
  <si>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</si>
  <si>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</si>
  <si>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</si>
  <si>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</si>
  <si>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</si>
  <si>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</si>
  <si>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</si>
  <si>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</si>
  <si>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</si>
  <si>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</si>
  <si>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</si>
  <si>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</si>
  <si>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</si>
  <si>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</si>
  <si>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</si>
  <si>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</si>
  <si>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</si>
  <si>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</si>
  <si>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</si>
  <si>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</si>
  <si>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</si>
  <si>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</si>
  <si>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</si>
  <si>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</si>
  <si>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</si>
  <si>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</si>
  <si>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</si>
  <si>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</si>
  <si>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</si>
  <si>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</si>
  <si>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</si>
  <si>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</si>
  <si>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</si>
  <si>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</si>
  <si>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</si>
  <si>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</si>
  <si>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</si>
  <si>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</si>
  <si>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</si>
  <si>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</si>
  <si>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</si>
  <si>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</si>
  <si>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</si>
  <si>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</si>
  <si>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</si>
  <si>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</si>
  <si>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</si>
  <si>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</si>
  <si>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</si>
  <si>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</si>
  <si>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</si>
  <si>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</si>
  <si>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</si>
  <si>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</si>
  <si>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</si>
  <si>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</si>
  <si>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</si>
  <si>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</si>
  <si>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</si>
  <si>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</si>
  <si>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</si>
  <si>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</si>
  <si>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</si>
  <si>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</si>
  <si>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</si>
  <si>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</si>
  <si>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</si>
  <si>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</si>
  <si>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</si>
  <si>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</si>
  <si>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</si>
  <si>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</si>
  <si>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</si>
  <si>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</si>
  <si>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</si>
  <si>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</si>
  <si>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</si>
  <si>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</si>
  <si>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</si>
  <si>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</si>
  <si>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</si>
  <si>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</si>
  <si>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</si>
  <si>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</si>
  <si>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</si>
  <si>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</si>
  <si>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</si>
  <si>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</si>
  <si>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</si>
  <si>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</si>
  <si>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</si>
  <si>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</si>
  <si>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</si>
  <si>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</si>
  <si>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</si>
  <si>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</si>
  <si>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</si>
  <si>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</si>
  <si>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</si>
  <si>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</si>
  <si>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</si>
  <si>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</si>
  <si>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</si>
  <si>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</si>
  <si>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</si>
  <si>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</si>
  <si>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</si>
  <si>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</si>
  <si>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</si>
  <si>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</si>
  <si>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</si>
  <si>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</si>
  <si>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</si>
  <si>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</si>
  <si>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</si>
  <si>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</si>
  <si>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</si>
  <si>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</si>
  <si>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</si>
  <si>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</si>
  <si>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</si>
  <si>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</si>
  <si>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</si>
  <si>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</si>
  <si>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</si>
  <si>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</si>
  <si>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</si>
  <si>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</si>
  <si>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</si>
  <si>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</si>
  <si>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</si>
  <si>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</si>
  <si>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</si>
  <si>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</si>
  <si>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</si>
  <si>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</si>
  <si>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</si>
  <si>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</si>
  <si>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</si>
  <si>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</si>
  <si>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</si>
  <si>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</si>
  <si>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</si>
  <si>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</si>
  <si>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</si>
  <si>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</si>
  <si>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</si>
  <si>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</si>
  <si>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</si>
  <si>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</si>
  <si>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</si>
  <si>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</si>
  <si>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</si>
  <si>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</si>
  <si>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</si>
  <si>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</si>
  <si>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</si>
  <si>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</si>
  <si>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</si>
  <si>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</si>
  <si>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</si>
  <si>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</si>
  <si>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</si>
  <si>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</si>
  <si>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</si>
  <si>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</si>
  <si>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</si>
  <si>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</si>
  <si>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</si>
  <si>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</si>
  <si>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</si>
  <si>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</si>
  <si>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</si>
  <si>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</si>
  <si>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</si>
  <si>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</si>
  <si>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</si>
  <si>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</si>
  <si>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</si>
  <si>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</si>
  <si>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</si>
  <si>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</si>
  <si>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</si>
  <si>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</si>
  <si>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</si>
  <si>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</si>
  <si>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</si>
  <si>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</si>
  <si>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</si>
  <si>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</si>
  <si>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</si>
  <si>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</si>
  <si>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</si>
  <si>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</si>
  <si>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</si>
  <si>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</si>
  <si>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</si>
  <si>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</si>
  <si>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</si>
  <si>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</si>
  <si>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</si>
  <si>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</si>
  <si>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</si>
  <si>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</si>
  <si>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</si>
  <si>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</si>
  <si>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</si>
  <si>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</si>
  <si>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</si>
  <si>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</si>
  <si>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</si>
  <si>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</si>
  <si>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</si>
  <si>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</si>
  <si>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</si>
  <si>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</si>
  <si>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</si>
  <si>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</si>
  <si>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</si>
  <si>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</si>
  <si>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</si>
  <si>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</si>
  <si>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</si>
  <si>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</si>
  <si>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</si>
  <si>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</si>
  <si>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</si>
  <si>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</si>
  <si>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</si>
  <si>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</si>
  <si>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</si>
  <si>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</si>
  <si>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</si>
  <si>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</si>
  <si>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</si>
  <si>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</si>
  <si>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</si>
  <si>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</si>
  <si>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</si>
  <si>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</si>
  <si>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</si>
  <si>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</si>
  <si>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</si>
  <si>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</si>
  <si>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</si>
  <si>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</si>
  <si>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</si>
  <si>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</si>
  <si>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</si>
  <si>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</si>
  <si>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</si>
  <si>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</si>
  <si>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</si>
  <si>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</si>
  <si>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</si>
  <si>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</si>
  <si>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</si>
  <si>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</si>
  <si>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</si>
  <si>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</si>
  <si>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</si>
  <si>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</si>
  <si>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</si>
  <si>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</si>
  <si>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</si>
  <si>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</si>
  <si>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</si>
  <si>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</si>
  <si>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</si>
  <si>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</si>
  <si>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</si>
  <si>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</si>
  <si>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</si>
  <si>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</si>
  <si>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</si>
  <si>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</si>
  <si>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</si>
  <si>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</si>
  <si>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</si>
  <si>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</si>
  <si>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</si>
  <si>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</si>
  <si>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</si>
  <si>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</si>
  <si>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</si>
  <si>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</si>
  <si>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</si>
  <si>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</si>
  <si>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</si>
  <si>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</si>
  <si>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</si>
  <si>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</si>
  <si>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</si>
  <si>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</si>
  <si>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</si>
  <si>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</si>
  <si>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</si>
  <si>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</si>
  <si>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</si>
  <si>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</si>
  <si>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</si>
  <si>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</si>
  <si>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</si>
  <si>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</si>
  <si>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</si>
  <si>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</si>
  <si>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</si>
  <si>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</si>
  <si>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</si>
  <si>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</si>
  <si>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</si>
  <si>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</si>
  <si>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</si>
  <si>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</si>
  <si>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</si>
  <si>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</si>
  <si>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</si>
  <si>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</si>
  <si>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</si>
  <si>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</si>
  <si>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</si>
  <si>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</si>
  <si>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</si>
  <si>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</si>
  <si>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</si>
  <si>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</si>
  <si>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</si>
  <si>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</si>
  <si>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</si>
  <si>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</si>
  <si>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</si>
  <si>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</si>
  <si>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</si>
  <si>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</si>
  <si>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</si>
  <si>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</si>
  <si>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</si>
  <si>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</si>
  <si>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</si>
  <si>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</si>
  <si>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</si>
  <si>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</si>
  <si>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</si>
  <si>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</si>
  <si>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</si>
  <si>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</si>
  <si>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</si>
  <si>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</si>
  <si>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</si>
  <si>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</si>
  <si>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</si>
  <si>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</si>
  <si>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</si>
  <si>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</si>
  <si>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</si>
  <si>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</si>
  <si>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</si>
  <si>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</si>
  <si>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</si>
  <si>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</si>
  <si>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</si>
  <si>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</si>
  <si>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</si>
  <si>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</si>
  <si>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</si>
  <si>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</si>
  <si>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</si>
  <si>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</si>
  <si>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</si>
  <si>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</si>
  <si>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</si>
  <si>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</si>
  <si>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</si>
  <si>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</si>
  <si>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</si>
  <si>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</si>
  <si>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</si>
  <si>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</si>
  <si>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</si>
  <si>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</si>
  <si>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</si>
  <si>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</si>
  <si>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</si>
  <si>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</si>
  <si>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</si>
  <si>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</si>
  <si>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</si>
  <si>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</si>
  <si>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</si>
  <si>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</si>
  <si>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</si>
  <si>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</si>
  <si>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</si>
  <si>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</si>
  <si>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</si>
  <si>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</si>
  <si>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</si>
  <si>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</si>
  <si>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</si>
  <si>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</si>
  <si>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</si>
  <si>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</si>
  <si>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</si>
  <si>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</si>
  <si>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</si>
  <si>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</si>
  <si>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</si>
  <si>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</si>
  <si>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</si>
  <si>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</si>
  <si>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</si>
  <si>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</si>
  <si>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</si>
  <si>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</si>
  <si>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</si>
  <si>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</si>
  <si>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</si>
  <si>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</si>
  <si>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</si>
  <si>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</si>
  <si>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</si>
  <si>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</si>
  <si>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</si>
  <si>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</si>
  <si>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</si>
  <si>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</si>
  <si>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</si>
  <si>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</si>
  <si>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</si>
  <si>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</si>
  <si>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</si>
  <si>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</si>
  <si>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</si>
  <si>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</si>
  <si>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</si>
  <si>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</si>
  <si>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</si>
  <si>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</si>
  <si>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</si>
  <si>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</si>
  <si>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</si>
  <si>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</si>
  <si>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</si>
  <si>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</si>
  <si>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</si>
  <si>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</si>
  <si>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</si>
  <si>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</si>
  <si>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</si>
  <si>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</si>
  <si>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</si>
  <si>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</si>
  <si>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</si>
  <si>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</si>
  <si>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</si>
  <si>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</si>
  <si>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</si>
  <si>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</si>
  <si>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</si>
  <si>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</si>
  <si>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</si>
  <si>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</si>
  <si>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</si>
  <si>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</si>
  <si>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</si>
  <si>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</si>
  <si>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</si>
  <si>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</si>
  <si>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</si>
  <si>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</si>
  <si>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</si>
  <si>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</si>
  <si>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</si>
  <si>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</si>
  <si>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</si>
  <si>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</si>
  <si>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</si>
  <si>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</si>
  <si>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</si>
  <si>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</si>
  <si>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</si>
  <si>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</si>
  <si>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</si>
  <si>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</si>
  <si>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</si>
  <si>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</si>
  <si>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</si>
  <si>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</si>
  <si>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</si>
  <si>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</si>
  <si>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</si>
  <si>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</si>
  <si>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</si>
  <si>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</si>
  <si>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</si>
  <si>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</si>
  <si>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</si>
  <si>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</si>
  <si>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</si>
  <si>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</si>
  <si>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</si>
  <si>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</si>
  <si>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</si>
  <si>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</si>
  <si>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</si>
  <si>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</si>
  <si>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</si>
  <si>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</si>
  <si>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</si>
  <si>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</si>
  <si>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</si>
  <si>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</si>
  <si>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</si>
  <si>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</si>
  <si>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</si>
  <si>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</si>
  <si>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</si>
  <si>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</si>
  <si>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</si>
  <si>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</si>
  <si>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</si>
  <si>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</si>
  <si>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</si>
  <si>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</si>
  <si>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</si>
  <si>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</si>
  <si>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</si>
  <si>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</si>
  <si>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</si>
  <si>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</si>
  <si>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</si>
  <si>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</si>
  <si>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</si>
  <si>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</si>
  <si>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</si>
  <si>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</si>
  <si>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</si>
  <si>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</si>
  <si>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</si>
  <si>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</si>
  <si>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</si>
  <si>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</si>
  <si>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</si>
  <si>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</si>
  <si>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</si>
  <si>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</si>
  <si>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</si>
  <si>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</si>
  <si>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</si>
  <si>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</si>
  <si>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</si>
  <si>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</si>
  <si>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</si>
  <si>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</si>
  <si>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</si>
  <si>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</si>
  <si>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</si>
  <si>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</si>
  <si>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</si>
  <si>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</si>
  <si>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</si>
  <si>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</si>
  <si>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</si>
  <si>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</si>
  <si>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</si>
  <si>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</si>
  <si>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</si>
  <si>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</si>
  <si>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</si>
  <si>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</si>
  <si>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</si>
  <si>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</si>
  <si>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</si>
  <si>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</si>
  <si>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</si>
  <si>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</si>
  <si>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</si>
  <si>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</si>
  <si>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</si>
  <si>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</si>
  <si>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</si>
  <si>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</si>
  <si>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</si>
  <si>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</si>
  <si>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</si>
  <si>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</si>
  <si>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</si>
  <si>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</si>
  <si>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</si>
  <si>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</si>
  <si>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</si>
  <si>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</si>
  <si>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</si>
  <si>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</si>
  <si>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</si>
  <si>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</si>
  <si>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</si>
  <si>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</si>
  <si>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</si>
  <si>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</si>
  <si>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</si>
  <si>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</si>
  <si>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</si>
  <si>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</si>
  <si>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</si>
  <si>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</si>
  <si>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</si>
  <si>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</si>
  <si>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</si>
  <si>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</si>
  <si>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</si>
  <si>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</si>
  <si>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</si>
  <si>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</si>
  <si>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</si>
  <si>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</si>
  <si>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</si>
  <si>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</si>
  <si>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</si>
  <si>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</si>
  <si>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</si>
  <si>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</si>
  <si>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</si>
  <si>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</si>
  <si>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</si>
  <si>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</si>
  <si>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</si>
  <si>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</si>
  <si>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</si>
  <si>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</si>
  <si>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</si>
  <si>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</si>
  <si>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</si>
  <si>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</si>
  <si>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</si>
  <si>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</si>
  <si>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</si>
  <si>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</si>
  <si>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</si>
  <si>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</si>
  <si>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</si>
  <si>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</si>
  <si>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</si>
  <si>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</si>
  <si>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</si>
  <si>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</si>
  <si>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</si>
  <si>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</si>
  <si>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</si>
  <si>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</si>
  <si>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</si>
  <si>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</si>
  <si>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</si>
  <si>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</si>
  <si>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</si>
  <si>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</si>
  <si>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</si>
  <si>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</si>
  <si>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</si>
  <si>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</si>
  <si>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</si>
  <si>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</si>
  <si>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</si>
  <si>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</si>
  <si>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</si>
  <si>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</si>
  <si>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</si>
  <si>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</si>
  <si>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</si>
  <si>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</si>
  <si>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</si>
  <si>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</si>
  <si>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</si>
  <si>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</si>
  <si>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</si>
  <si>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</si>
  <si>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</si>
  <si>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</si>
  <si>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</si>
  <si>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</si>
  <si>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</si>
  <si>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</si>
  <si>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</si>
  <si>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</si>
  <si>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</si>
  <si>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</si>
  <si>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</si>
  <si>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</si>
  <si>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</si>
  <si>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</si>
  <si>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</si>
  <si>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</si>
  <si>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</si>
  <si>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</si>
  <si>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</si>
  <si>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</si>
  <si>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</si>
  <si>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</si>
  <si>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</si>
  <si>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</si>
  <si>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</si>
  <si>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</si>
  <si>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</si>
  <si>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</si>
  <si>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</si>
  <si>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</si>
  <si>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</si>
  <si>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</si>
  <si>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</si>
  <si>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</si>
  <si>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</si>
  <si>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</si>
  <si>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</si>
  <si>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</si>
  <si>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</si>
  <si>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</si>
  <si>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</si>
  <si>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</si>
  <si>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</si>
  <si>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</si>
  <si>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</si>
  <si>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</si>
  <si>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</si>
  <si>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</si>
  <si>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</si>
  <si>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</si>
  <si>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</si>
  <si>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</si>
  <si>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</si>
  <si>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</si>
  <si>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</si>
  <si>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</si>
  <si>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</si>
  <si>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</si>
  <si>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</si>
  <si>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</si>
  <si>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</si>
  <si>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</si>
  <si>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</si>
  <si>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</si>
  <si>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</si>
  <si>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</si>
  <si>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</si>
  <si>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</si>
  <si>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</si>
  <si>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</si>
  <si>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</si>
  <si>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</si>
  <si>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</si>
  <si>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</si>
  <si>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</si>
  <si>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</si>
  <si>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</si>
  <si>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</si>
  <si>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</si>
  <si>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</si>
  <si>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</si>
  <si>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</si>
  <si>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</si>
  <si>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</si>
  <si>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</si>
  <si>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</si>
  <si>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</si>
  <si>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</si>
  <si>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</si>
  <si>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</si>
  <si>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</si>
  <si>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</si>
  <si>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</si>
  <si>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</si>
  <si>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</si>
  <si>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</si>
  <si>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</si>
  <si>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</si>
  <si>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</si>
  <si>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</si>
  <si>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</si>
  <si>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</si>
  <si>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</si>
  <si>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</si>
  <si>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</si>
  <si>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</si>
  <si>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</si>
  <si>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</si>
  <si>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</si>
  <si>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</si>
  <si>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</si>
  <si>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</si>
  <si>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</si>
  <si>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</si>
  <si>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</si>
  <si>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</si>
  <si>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</si>
  <si>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</si>
  <si>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</si>
  <si>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</si>
  <si>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</si>
  <si>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</si>
  <si>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</si>
  <si>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</si>
  <si>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</si>
  <si>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</si>
  <si>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</si>
  <si>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</si>
  <si>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</si>
  <si>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</si>
  <si>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</si>
  <si>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</si>
  <si>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</si>
  <si>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</si>
  <si>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</si>
  <si>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</si>
  <si>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</si>
  <si>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</si>
  <si>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</si>
  <si>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</si>
  <si>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</si>
  <si>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</si>
  <si>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</si>
  <si>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</si>
  <si>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</si>
  <si>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</si>
  <si>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</si>
  <si>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</si>
  <si>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</si>
  <si>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</si>
  <si>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</si>
  <si>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</si>
  <si>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</si>
  <si>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</si>
  <si>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</si>
  <si>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</si>
  <si>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</si>
  <si>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</si>
  <si>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</si>
  <si>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</si>
  <si>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</si>
  <si>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</si>
  <si>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</si>
  <si>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</si>
  <si>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</si>
  <si>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</si>
  <si>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</si>
  <si>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</si>
  <si>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</si>
  <si>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</si>
  <si>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</si>
  <si>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</si>
  <si>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</si>
  <si>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</si>
  <si>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</si>
  <si>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</si>
  <si>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</si>
  <si>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</si>
  <si>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</si>
  <si>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</si>
  <si>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</si>
  <si>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</si>
  <si>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</si>
  <si>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</si>
  <si>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</si>
  <si>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</si>
  <si>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</si>
  <si>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</si>
  <si>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</si>
  <si>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</si>
  <si>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</si>
  <si>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</si>
  <si>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</si>
  <si>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</si>
  <si>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</si>
  <si>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</si>
  <si>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</si>
  <si>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</si>
  <si>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</si>
  <si>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</si>
  <si>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</si>
  <si>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</si>
  <si>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</si>
  <si>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</si>
  <si>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</si>
  <si>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</si>
  <si>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</si>
  <si>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</si>
  <si>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</si>
  <si>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</si>
  <si>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</si>
  <si>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</si>
  <si>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</si>
  <si>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</si>
  <si>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</si>
  <si>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</si>
  <si>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</si>
  <si>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</si>
  <si>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</si>
  <si>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</si>
  <si>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</si>
  <si>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</si>
  <si>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</si>
  <si>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</si>
  <si>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</si>
  <si>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</si>
  <si>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</si>
  <si>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</si>
  <si>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</si>
  <si>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</si>
  <si>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</si>
  <si>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</si>
  <si>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</si>
  <si>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</si>
  <si>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</si>
  <si>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</si>
  <si>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</si>
  <si>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</si>
  <si>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</si>
  <si>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</si>
  <si>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</si>
  <si>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</si>
  <si>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</si>
  <si>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</si>
  <si>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</si>
  <si>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</si>
  <si>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</si>
  <si>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</si>
  <si>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</si>
  <si>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</si>
  <si>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</si>
  <si>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</si>
  <si>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</si>
  <si>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</si>
  <si>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</si>
  <si>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</si>
  <si>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</si>
  <si>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</si>
  <si>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</si>
  <si>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</si>
  <si>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</si>
  <si>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</si>
  <si>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</si>
  <si>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</si>
  <si>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</si>
  <si>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</si>
  <si>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</si>
  <si>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</si>
  <si>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</si>
  <si>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</si>
  <si>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</si>
  <si>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</si>
  <si>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</si>
  <si>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</si>
  <si>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</si>
  <si>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</si>
  <si>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</si>
  <si>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</si>
  <si>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</si>
  <si>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</si>
  <si>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</si>
  <si>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</si>
  <si>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</si>
  <si>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</si>
  <si>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</si>
  <si>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</si>
  <si>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</si>
  <si>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</si>
  <si>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</si>
  <si>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</si>
  <si>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</si>
  <si>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</si>
  <si>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</si>
  <si>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</si>
  <si>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</si>
  <si>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</si>
  <si>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</si>
  <si>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</si>
  <si>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</si>
  <si>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</si>
  <si>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</si>
  <si>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</si>
  <si>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</si>
  <si>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</si>
  <si>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</si>
  <si>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</si>
  <si>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</si>
  <si>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</si>
  <si>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</si>
  <si>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</si>
  <si>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</si>
  <si>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</si>
  <si>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</si>
  <si>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</si>
  <si>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</si>
  <si>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</si>
  <si>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</si>
  <si>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</si>
  <si>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</si>
  <si>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</si>
  <si>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</si>
  <si>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</si>
  <si>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</si>
  <si>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</si>
  <si>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</si>
  <si>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</si>
  <si>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</si>
  <si>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</si>
  <si>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</si>
  <si>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</si>
  <si>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</si>
  <si>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</si>
  <si>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</si>
  <si>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</si>
  <si>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</si>
  <si>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</si>
  <si>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</si>
  <si>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</si>
  <si>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</si>
  <si>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</si>
  <si>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</si>
  <si>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</si>
  <si>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</si>
  <si>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</si>
  <si>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</si>
  <si>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</si>
  <si>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</si>
  <si>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</si>
  <si>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</si>
  <si>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</si>
  <si>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</si>
  <si>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</si>
  <si>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</si>
  <si>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</si>
  <si>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</si>
  <si>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</si>
  <si>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</si>
  <si>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</si>
  <si>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</si>
  <si>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</si>
  <si>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</si>
  <si>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</si>
  <si>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</si>
  <si>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</si>
  <si>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</si>
  <si>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</si>
  <si>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</si>
  <si>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</si>
  <si>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</si>
  <si>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</si>
  <si>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</si>
  <si>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</si>
  <si>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</si>
  <si>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</si>
  <si>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</si>
  <si>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</si>
  <si>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</si>
  <si>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</si>
  <si>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</si>
  <si>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</si>
  <si>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</si>
  <si>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</si>
  <si>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</si>
  <si>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</si>
  <si>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</si>
  <si>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</si>
  <si>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</si>
  <si>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</si>
  <si>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</si>
  <si>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</si>
  <si>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</si>
  <si>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</si>
  <si>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</si>
  <si>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</si>
  <si>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</si>
  <si>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</si>
  <si>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</si>
  <si>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</si>
  <si>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</si>
  <si>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</si>
  <si>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</si>
  <si>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</si>
  <si>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</si>
  <si>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</si>
  <si>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</si>
  <si>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</si>
  <si>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</si>
  <si>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</si>
  <si>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</si>
  <si>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</si>
  <si>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</si>
  <si>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</si>
  <si>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</si>
  <si>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</si>
  <si>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</si>
  <si>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</si>
  <si>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</si>
  <si>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</si>
  <si>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</si>
  <si>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</si>
  <si>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</si>
  <si>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</si>
  <si>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</si>
  <si>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</si>
  <si>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</si>
  <si>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</si>
  <si>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</si>
  <si>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</si>
  <si>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</si>
  <si>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</si>
  <si>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</si>
  <si>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</si>
  <si>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</si>
  <si>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</si>
  <si>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</si>
  <si>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</si>
  <si>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</si>
  <si>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</si>
  <si>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</si>
  <si>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</si>
  <si>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</si>
  <si>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</si>
  <si>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</si>
  <si>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</si>
  <si>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</si>
  <si>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</si>
  <si>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</si>
  <si>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</si>
  <si>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</si>
  <si>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</si>
  <si>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</si>
  <si>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</si>
  <si>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</si>
  <si>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</si>
  <si>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</si>
  <si>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</si>
  <si>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</si>
  <si>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</si>
  <si>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</si>
  <si>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</si>
  <si>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</si>
  <si>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</si>
  <si>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</si>
  <si>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</si>
  <si>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</si>
  <si>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</si>
  <si>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</si>
  <si>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</si>
  <si>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</si>
  <si>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</si>
  <si>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</si>
  <si>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</si>
  <si>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</si>
  <si>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</si>
  <si>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</si>
  <si>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</si>
  <si>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</si>
  <si>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</si>
  <si>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</si>
  <si>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</si>
  <si>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</si>
  <si>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</si>
  <si>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</si>
  <si>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</si>
  <si>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</si>
  <si>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</si>
  <si>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</si>
  <si>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</si>
  <si>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</si>
  <si>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</si>
  <si>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</si>
  <si>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</si>
  <si>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</si>
  <si>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</si>
  <si>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</si>
  <si>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</si>
  <si>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</si>
  <si>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</si>
  <si>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</si>
  <si>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</si>
  <si>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</si>
  <si>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</si>
  <si>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</si>
  <si>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</si>
  <si>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</si>
  <si>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</si>
  <si>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</si>
  <si>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</si>
  <si>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</si>
  <si>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</si>
  <si>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</si>
  <si>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</si>
  <si>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</si>
  <si>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</si>
  <si>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</si>
  <si>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</si>
  <si>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</si>
  <si>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</si>
  <si>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</si>
  <si>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</si>
  <si>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</si>
  <si>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</si>
  <si>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</si>
  <si>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</si>
  <si>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</si>
  <si>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</si>
  <si>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</si>
  <si>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</si>
  <si>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</si>
  <si>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</si>
  <si>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</si>
  <si>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</si>
  <si>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</si>
  <si>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</si>
  <si>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</si>
  <si>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</si>
  <si>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</si>
  <si>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</si>
  <si>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</si>
  <si>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</si>
  <si>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</si>
  <si>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</si>
  <si>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</si>
  <si>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</si>
  <si>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</si>
  <si>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</si>
  <si>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</si>
  <si>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</si>
  <si>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</si>
  <si>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</si>
  <si>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</si>
  <si>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</si>
  <si>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</si>
  <si>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</si>
  <si>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</si>
  <si>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</si>
  <si>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</si>
  <si>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</si>
  <si>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</si>
  <si>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</si>
  <si>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</si>
  <si>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</si>
  <si>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</si>
  <si>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</si>
  <si>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</si>
  <si>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</si>
  <si>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</si>
  <si>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</si>
  <si>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</si>
  <si>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</si>
  <si>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</si>
  <si>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</si>
  <si>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</si>
  <si>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</si>
  <si>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</si>
  <si>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</si>
  <si>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</si>
  <si>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</si>
  <si>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</si>
  <si>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</si>
  <si>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</si>
  <si>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</si>
  <si>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</si>
  <si>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</si>
  <si>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</si>
  <si>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</si>
  <si>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</si>
  <si>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</si>
  <si>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</si>
  <si>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</si>
  <si>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</si>
  <si>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</si>
  <si>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</si>
  <si>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</si>
  <si>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</si>
  <si>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</si>
  <si>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</si>
  <si>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</si>
  <si>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</si>
  <si>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</si>
  <si>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</si>
  <si>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</si>
  <si>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</si>
  <si>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</si>
  <si>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</si>
  <si>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</si>
  <si>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</si>
  <si>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</si>
  <si>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</si>
  <si>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</si>
  <si>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</si>
  <si>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</si>
  <si>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</si>
  <si>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</si>
  <si>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</si>
  <si>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</si>
  <si>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</si>
  <si>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</si>
  <si>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</si>
  <si>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</si>
  <si>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</si>
  <si>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</si>
  <si>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</si>
  <si>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</si>
  <si>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</si>
  <si>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</si>
  <si>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</si>
  <si>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</si>
  <si>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</si>
  <si>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</si>
  <si>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</si>
  <si>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</si>
  <si>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</si>
  <si>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</si>
  <si>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</si>
  <si>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</si>
  <si>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</si>
  <si>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</si>
  <si>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</si>
  <si>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</si>
  <si>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</si>
  <si>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</si>
  <si>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</si>
  <si>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</si>
  <si>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</si>
  <si>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</si>
  <si>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</si>
  <si>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</si>
  <si>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</si>
  <si>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</si>
  <si>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</si>
  <si>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</si>
  <si>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</si>
  <si>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</si>
  <si>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</si>
  <si>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</si>
  <si>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</si>
  <si>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</si>
  <si>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</si>
  <si>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</si>
  <si>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</si>
  <si>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</si>
  <si>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</si>
  <si>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</si>
  <si>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</si>
  <si>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</si>
  <si>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</si>
  <si>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</si>
  <si>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</si>
  <si>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</si>
  <si>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</si>
  <si>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</si>
  <si>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</si>
  <si>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</si>
  <si>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</si>
  <si>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</si>
  <si>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</si>
  <si>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</si>
  <si>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</si>
  <si>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</si>
  <si>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</si>
  <si>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</si>
  <si>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</si>
  <si>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</si>
  <si>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</si>
  <si>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</si>
  <si>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</si>
  <si>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</si>
  <si>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</si>
  <si>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</si>
  <si>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</si>
  <si>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</si>
  <si>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</si>
  <si>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</si>
  <si>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</si>
  <si>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</si>
  <si>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</si>
  <si>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</si>
  <si>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</si>
  <si>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</si>
  <si>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</si>
  <si>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</si>
  <si>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</si>
  <si>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</si>
  <si>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</si>
  <si>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</si>
  <si>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</si>
  <si>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</si>
  <si>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</si>
  <si>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</si>
  <si>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</si>
  <si>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</si>
  <si>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</si>
  <si>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</si>
  <si>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</si>
  <si>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</si>
  <si>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</si>
  <si>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</si>
  <si>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</si>
  <si>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</si>
  <si>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</si>
  <si>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</si>
  <si>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</si>
  <si>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</si>
  <si>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</si>
  <si>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</si>
  <si>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</si>
  <si>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</si>
  <si>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</si>
  <si>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</si>
  <si>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</si>
  <si>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</si>
  <si>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</si>
  <si>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</si>
  <si>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</si>
  <si>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</si>
  <si>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</si>
  <si>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</si>
  <si>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</si>
  <si>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</si>
  <si>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</si>
  <si>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</si>
  <si>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</si>
  <si>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</si>
  <si>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</si>
  <si>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</si>
  <si>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</si>
  <si>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</si>
  <si>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</si>
  <si>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</si>
  <si>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</si>
  <si>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</si>
  <si>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</si>
  <si>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</si>
  <si>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</si>
  <si>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</si>
  <si>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</si>
  <si>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</si>
  <si>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</si>
  <si>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</si>
  <si>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</si>
  <si>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</si>
  <si>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</si>
  <si>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</si>
  <si>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</si>
  <si>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</si>
  <si>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</si>
  <si>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</si>
  <si>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</si>
  <si>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</si>
  <si>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</si>
  <si>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</si>
  <si>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</si>
  <si>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</si>
  <si>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</si>
  <si>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</si>
  <si>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</si>
  <si>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</si>
  <si>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</si>
  <si>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</si>
  <si>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</si>
  <si>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</si>
  <si>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</si>
  <si>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</si>
  <si>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</si>
  <si>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</si>
  <si>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</si>
  <si>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</si>
  <si>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</si>
  <si>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</si>
  <si>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</si>
  <si>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</si>
  <si>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</si>
  <si>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</si>
  <si>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</si>
  <si>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</si>
  <si>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</si>
  <si>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</si>
  <si>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</si>
  <si>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</si>
  <si>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</si>
  <si>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</si>
  <si>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</si>
  <si>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</si>
  <si>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</si>
  <si>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</si>
  <si>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</si>
  <si>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</si>
  <si>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</si>
  <si>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</si>
  <si>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</si>
  <si>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</si>
  <si>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</si>
  <si>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</si>
  <si>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</si>
  <si>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</si>
  <si>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</si>
  <si>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</si>
  <si>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</si>
  <si>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</si>
  <si>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</si>
  <si>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</si>
  <si>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</si>
  <si>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</si>
  <si>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</si>
  <si>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</si>
  <si>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</si>
  <si>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</si>
  <si>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</si>
  <si>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</si>
  <si>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</si>
  <si>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</si>
  <si>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</si>
  <si>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</si>
  <si>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</si>
  <si>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</si>
  <si>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</si>
  <si>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</si>
  <si>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</si>
  <si>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</si>
  <si>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</si>
  <si>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</si>
  <si>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</si>
  <si>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</si>
  <si>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</si>
  <si>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</si>
  <si>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</si>
  <si>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</si>
  <si>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</si>
  <si>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</si>
  <si>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</si>
  <si>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</si>
  <si>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</si>
  <si>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</si>
  <si>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</si>
  <si>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</si>
  <si>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</si>
  <si>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</si>
  <si>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</si>
  <si>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</si>
  <si>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</si>
  <si>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</si>
  <si>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</si>
  <si>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</si>
  <si>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</si>
  <si>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</si>
  <si>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</si>
  <si>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</si>
  <si>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</si>
  <si>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</si>
  <si>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</si>
  <si>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</si>
  <si>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</si>
  <si>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</si>
  <si>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</si>
  <si>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</si>
  <si>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</si>
  <si>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</si>
  <si>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</si>
  <si>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</si>
  <si>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</si>
  <si>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</si>
  <si>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</si>
  <si>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</si>
  <si>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</si>
  <si>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</si>
  <si>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</si>
  <si>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</si>
  <si>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</si>
  <si>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</si>
  <si>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</si>
  <si>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</si>
  <si>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</si>
  <si>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</si>
  <si>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</si>
  <si>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</si>
  <si>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</si>
  <si>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</si>
  <si>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</si>
  <si>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</si>
  <si>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</si>
  <si>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</si>
  <si>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</si>
  <si>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</si>
  <si>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</si>
  <si>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</si>
  <si>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</si>
  <si>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</si>
  <si>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</si>
  <si>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</si>
  <si>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</si>
  <si>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</si>
  <si>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</si>
  <si>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</si>
  <si>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</si>
  <si>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</si>
  <si>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</si>
  <si>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</si>
  <si>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</si>
  <si>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</si>
  <si>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</si>
  <si>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</si>
  <si>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</si>
  <si>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</si>
  <si>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</si>
  <si>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</si>
  <si>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</si>
  <si>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</si>
  <si>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</si>
  <si>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</si>
  <si>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</si>
  <si>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</si>
  <si>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</si>
  <si>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</si>
  <si>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</si>
  <si>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</si>
  <si>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</si>
  <si>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</si>
  <si>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</si>
  <si>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</si>
  <si>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</si>
  <si>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</si>
  <si>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</si>
  <si>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</si>
  <si>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</si>
  <si>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</si>
  <si>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</si>
  <si>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</si>
  <si>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</si>
  <si>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</si>
  <si>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</si>
  <si>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</si>
  <si>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</si>
  <si>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</si>
  <si>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</si>
  <si>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</si>
  <si>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</si>
  <si>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</si>
  <si>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</si>
  <si>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</si>
  <si>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</si>
  <si>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</si>
  <si>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</si>
  <si>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</si>
  <si>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</si>
  <si>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</si>
  <si>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</si>
  <si>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</si>
  <si>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</si>
  <si>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</si>
  <si>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</si>
  <si>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</si>
  <si>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</si>
  <si>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</si>
  <si>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</si>
  <si>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</si>
  <si>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</si>
  <si>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</si>
  <si>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</si>
  <si>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</si>
  <si>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</si>
  <si>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</si>
  <si>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</si>
  <si>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</si>
  <si>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</si>
  <si>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</si>
  <si>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</si>
  <si>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</si>
  <si>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</si>
  <si>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</si>
  <si>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</si>
  <si>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</si>
  <si>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</si>
  <si>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</si>
  <si>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</si>
  <si>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</si>
  <si>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</si>
  <si>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</si>
  <si>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</si>
  <si>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</si>
  <si>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</si>
  <si>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</si>
  <si>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</si>
  <si>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</si>
  <si>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</si>
  <si>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</si>
  <si>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</si>
  <si>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</si>
  <si>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</si>
  <si>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</si>
  <si>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</si>
  <si>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</si>
  <si>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</si>
  <si>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</si>
  <si>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</si>
  <si>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</si>
  <si>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</si>
  <si>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</si>
  <si>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</si>
  <si>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</si>
  <si>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</si>
  <si>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</si>
  <si>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</si>
  <si>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</si>
  <si>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</si>
  <si>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</si>
  <si>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</si>
  <si>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</si>
  <si>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</si>
  <si>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</si>
  <si>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</si>
  <si>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</si>
  <si>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</si>
  <si>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</si>
  <si>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</si>
  <si>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</si>
  <si>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</si>
  <si>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</si>
  <si>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</si>
  <si>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</si>
  <si>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</si>
  <si>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</si>
  <si>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</si>
  <si>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</si>
  <si>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</si>
  <si>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</si>
  <si>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</si>
  <si>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</si>
  <si>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</si>
  <si>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</si>
  <si>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</si>
  <si>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</si>
  <si>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</si>
  <si>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</si>
  <si>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</si>
  <si>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</si>
  <si>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</si>
  <si>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</si>
  <si>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</si>
  <si>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</si>
  <si>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</si>
  <si>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</si>
  <si>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</si>
  <si>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</si>
  <si>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</si>
  <si>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</si>
  <si>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</si>
  <si>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</si>
  <si>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</si>
  <si>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</si>
  <si>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</si>
  <si>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</si>
  <si>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</si>
  <si>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</si>
  <si>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</si>
  <si>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</si>
  <si>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</si>
  <si>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</si>
  <si>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</si>
  <si>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</si>
  <si>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</si>
  <si>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</si>
  <si>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</si>
  <si>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</si>
  <si>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</si>
  <si>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</si>
  <si>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</si>
  <si>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</si>
  <si>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</si>
  <si>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</si>
  <si>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</si>
  <si>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</si>
  <si>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</si>
  <si>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</si>
  <si>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</si>
  <si>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</si>
  <si>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</si>
  <si>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</si>
  <si>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</si>
  <si>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</si>
  <si>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</si>
  <si>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</si>
  <si>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</si>
  <si>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</si>
  <si>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</si>
  <si>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</si>
  <si>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</si>
  <si>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</si>
  <si>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</si>
  <si>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</si>
  <si>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</si>
  <si>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</si>
  <si>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</si>
  <si>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</si>
  <si>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</si>
  <si>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</si>
  <si>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</si>
  <si>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</si>
  <si>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</si>
  <si>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</si>
  <si>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</si>
  <si>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</si>
  <si>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</si>
  <si>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</si>
  <si>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</si>
  <si>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</si>
  <si>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</si>
  <si>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</si>
  <si>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</si>
  <si>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</si>
  <si>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</si>
  <si>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</si>
  <si>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</si>
  <si>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</si>
  <si>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</si>
  <si>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</si>
  <si>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</si>
  <si>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</si>
  <si>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</si>
  <si>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</si>
  <si>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</si>
  <si>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</si>
  <si>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</si>
  <si>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</si>
  <si>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</si>
  <si>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</si>
  <si>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</si>
  <si>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</si>
  <si>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</si>
  <si>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</si>
  <si>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</si>
  <si>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</si>
  <si>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</si>
  <si>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</si>
  <si>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</si>
  <si>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</si>
  <si>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</si>
  <si>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</si>
  <si>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</si>
  <si>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</si>
  <si>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</si>
  <si>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</si>
  <si>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</si>
  <si>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</si>
  <si>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</si>
  <si>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</si>
  <si>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</si>
  <si>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</si>
  <si>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</si>
  <si>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</si>
  <si>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</si>
  <si>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</si>
  <si>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</si>
  <si>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</si>
  <si>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</si>
  <si>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</si>
  <si>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</si>
  <si>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</si>
  <si>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</si>
  <si>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</si>
  <si>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</si>
  <si>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</si>
  <si>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</si>
  <si>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</si>
  <si>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</si>
  <si>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</si>
  <si>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</si>
  <si>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</si>
  <si>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</si>
  <si>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</si>
  <si>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</si>
  <si>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</si>
  <si>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</si>
  <si>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</si>
  <si>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</si>
  <si>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</si>
  <si>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</si>
  <si>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</si>
  <si>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</si>
  <si>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</si>
  <si>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</si>
  <si>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</si>
  <si>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</si>
  <si>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</si>
  <si>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</si>
  <si>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</si>
  <si>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</si>
  <si>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</si>
  <si>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</si>
  <si>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</si>
  <si>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</si>
  <si>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</si>
  <si>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</si>
  <si>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</si>
  <si>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</si>
  <si>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</si>
  <si>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</si>
  <si>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</si>
  <si>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</si>
  <si>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</si>
  <si>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</si>
  <si>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</si>
  <si>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</si>
  <si>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</si>
  <si>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</si>
  <si>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</si>
  <si>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</si>
  <si>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</si>
  <si>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</si>
  <si>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</si>
  <si>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</si>
  <si>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</si>
  <si>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</si>
  <si>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</si>
  <si>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</si>
  <si>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</si>
  <si>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</si>
  <si>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</si>
  <si>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</si>
  <si>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</si>
  <si>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</si>
  <si>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</si>
  <si>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</si>
  <si>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</si>
  <si>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</si>
  <si>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</si>
  <si>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</si>
  <si>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</si>
  <si>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</si>
  <si>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</si>
  <si>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</si>
  <si>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</si>
  <si>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</si>
  <si>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</si>
  <si>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</si>
  <si>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</si>
  <si>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</si>
  <si>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</si>
  <si>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</si>
  <si>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</si>
  <si>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</si>
  <si>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</si>
  <si>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</si>
  <si>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</si>
  <si>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</si>
  <si>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</si>
  <si>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</si>
  <si>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</si>
  <si>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</si>
  <si>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</si>
  <si>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</si>
  <si>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</si>
  <si>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</si>
  <si>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</si>
  <si>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</si>
  <si>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</si>
  <si>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</si>
  <si>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</si>
  <si>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</si>
  <si>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</si>
  <si>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</si>
  <si>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</si>
  <si>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</si>
  <si>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</si>
  <si>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</si>
  <si>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</si>
  <si>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</si>
  <si>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</si>
  <si>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</si>
  <si>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</si>
  <si>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</si>
  <si>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</si>
  <si>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</si>
  <si>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</si>
  <si>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</si>
  <si>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</si>
  <si>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</si>
  <si>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</si>
  <si>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</si>
  <si>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</si>
  <si>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</si>
  <si>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</si>
  <si>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</si>
  <si>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</si>
  <si>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</si>
  <si>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</si>
  <si>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</si>
  <si>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</si>
  <si>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</si>
  <si>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</si>
  <si>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</si>
  <si>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</si>
  <si>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</si>
  <si>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</si>
  <si>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</si>
  <si>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</si>
  <si>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</si>
  <si>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</si>
  <si>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</si>
  <si>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</si>
  <si>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</si>
  <si>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</si>
  <si>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</si>
  <si>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</si>
  <si>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</si>
  <si>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</si>
  <si>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</si>
  <si>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</si>
  <si>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</si>
  <si>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</si>
  <si>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</si>
  <si>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</si>
  <si>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</si>
  <si>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</si>
  <si>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</si>
  <si>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</si>
  <si>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</si>
  <si>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</si>
  <si>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</si>
  <si>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</si>
  <si>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</si>
  <si>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</si>
  <si>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</si>
  <si>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</si>
  <si>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</si>
  <si>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</si>
  <si>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</si>
  <si>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</si>
  <si>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</si>
  <si>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</si>
  <si>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</si>
  <si>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</si>
  <si>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</si>
  <si>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</si>
  <si>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</si>
  <si>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</si>
  <si>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</si>
  <si>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</si>
  <si>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</si>
  <si>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</si>
  <si>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</si>
  <si>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</si>
  <si>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</si>
  <si>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</si>
  <si>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</si>
  <si>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</si>
  <si>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</si>
  <si>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</si>
  <si>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</si>
  <si>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</si>
  <si>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</si>
  <si>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</si>
  <si>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</si>
  <si>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</si>
  <si>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</si>
  <si>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</si>
  <si>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</si>
  <si>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</si>
  <si>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</si>
  <si>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</si>
  <si>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</si>
  <si>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</si>
  <si>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</si>
  <si>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</si>
  <si>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</si>
  <si>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</si>
  <si>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</si>
  <si>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</si>
  <si>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</si>
  <si>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</si>
  <si>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</si>
  <si>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</si>
  <si>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</si>
  <si>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</si>
  <si>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</si>
  <si>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</si>
  <si>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</si>
  <si>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</si>
  <si>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</si>
  <si>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</si>
  <si>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</si>
  <si>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</si>
  <si>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</si>
  <si>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</si>
  <si>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</si>
  <si>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</si>
  <si>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</si>
  <si>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</si>
  <si>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</si>
  <si>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</si>
  <si>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</si>
  <si>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</si>
  <si>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</si>
  <si>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</si>
  <si>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</si>
  <si>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</si>
  <si>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</si>
  <si>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</si>
  <si>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</si>
  <si>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</si>
  <si>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</si>
  <si>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</si>
  <si>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</si>
  <si>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</si>
  <si>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</si>
  <si>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</si>
  <si>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</si>
  <si>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</si>
  <si>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</si>
  <si>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</si>
  <si>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</si>
  <si>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</si>
  <si>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</si>
  <si>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</si>
  <si>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</si>
  <si>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</si>
  <si>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</si>
  <si>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</si>
  <si>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</si>
  <si>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</si>
  <si>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</si>
  <si>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</si>
  <si>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</si>
  <si>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</si>
  <si>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</si>
  <si>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</si>
  <si>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</si>
  <si>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</si>
  <si>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</si>
  <si>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</si>
  <si>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</si>
  <si>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</si>
  <si>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</si>
  <si>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</si>
  <si>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</si>
  <si>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</si>
  <si>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</si>
  <si>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</si>
  <si>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</si>
  <si>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</si>
  <si>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</si>
  <si>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</si>
  <si>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</si>
  <si>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</si>
  <si>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</si>
  <si>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</si>
  <si>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</si>
  <si>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</si>
  <si>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</si>
  <si>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</si>
  <si>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</si>
  <si>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</si>
  <si>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</si>
  <si>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</si>
  <si>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</si>
  <si>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</si>
  <si>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</si>
  <si>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</si>
  <si>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</si>
  <si>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</si>
  <si>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</si>
  <si>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</si>
  <si>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</si>
  <si>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</si>
  <si>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</si>
  <si>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</si>
  <si>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</si>
  <si>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</si>
  <si>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</si>
  <si>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</si>
  <si>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</si>
  <si>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</si>
  <si>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</si>
  <si>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</si>
  <si>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</si>
  <si>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</si>
  <si>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</si>
  <si>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</si>
  <si>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</si>
  <si>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</si>
  <si>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</si>
  <si>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</si>
  <si>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</si>
  <si>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</si>
  <si>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</si>
  <si>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</si>
  <si>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</si>
  <si>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</si>
  <si>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</si>
  <si>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</si>
  <si>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</si>
  <si>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</si>
  <si>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</si>
  <si>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</si>
  <si>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</si>
  <si>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</si>
  <si>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</si>
  <si>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</si>
  <si>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</si>
  <si>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</si>
  <si>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</si>
  <si>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</si>
  <si>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</si>
  <si>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</si>
  <si>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</si>
  <si>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</si>
  <si>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</si>
  <si>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</si>
  <si>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</si>
  <si>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</si>
  <si>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</si>
  <si>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</si>
  <si>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</si>
  <si>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</si>
  <si>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</si>
  <si>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</si>
  <si>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</si>
  <si>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</si>
  <si>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</si>
  <si>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</si>
  <si>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</si>
  <si>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</si>
  <si>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</si>
  <si>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</si>
  <si>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</si>
  <si>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</si>
  <si>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</si>
  <si>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</si>
  <si>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</si>
  <si>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</si>
  <si>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</si>
  <si>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</si>
  <si>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</si>
  <si>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</si>
  <si>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</si>
  <si>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</si>
  <si>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</si>
  <si>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</si>
  <si>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</si>
  <si>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</si>
  <si>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</si>
  <si>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</si>
  <si>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</si>
  <si>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</si>
  <si>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</si>
  <si>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</si>
  <si>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</si>
  <si>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</si>
  <si>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</si>
  <si>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</si>
  <si>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</si>
  <si>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</si>
  <si>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</si>
  <si>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</si>
  <si>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</si>
  <si>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</si>
  <si>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</si>
  <si>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</si>
  <si>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</si>
  <si>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</si>
  <si>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</si>
  <si>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</si>
  <si>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</si>
  <si>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</si>
  <si>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</si>
  <si>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</si>
  <si>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</si>
  <si>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</si>
  <si>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</si>
  <si>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</si>
  <si>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</si>
  <si>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</si>
  <si>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</si>
  <si>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</si>
  <si>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</si>
  <si>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</si>
  <si>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</si>
  <si>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</si>
  <si>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</si>
  <si>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</si>
  <si>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</si>
  <si>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</si>
  <si>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</si>
  <si>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</si>
  <si>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</si>
  <si>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</si>
  <si>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</si>
  <si>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</si>
  <si>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</si>
  <si>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</si>
  <si>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</si>
  <si>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</si>
  <si>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</si>
  <si>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</si>
  <si>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</si>
  <si>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</si>
  <si>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</si>
  <si>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</si>
  <si>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</si>
  <si>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</si>
  <si>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</si>
  <si>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</si>
  <si>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</si>
  <si>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</si>
  <si>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</si>
  <si>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</si>
  <si>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</si>
  <si>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</si>
  <si>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</si>
  <si>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</si>
  <si>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</si>
  <si>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</si>
  <si>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</si>
  <si>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</si>
  <si>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</si>
  <si>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</si>
  <si>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</si>
  <si>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</si>
  <si>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</si>
  <si>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</si>
  <si>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</si>
  <si>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</si>
  <si>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</si>
  <si>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</si>
  <si>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</si>
  <si>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</si>
  <si>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</si>
  <si>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</si>
  <si>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</si>
  <si>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</si>
  <si>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</si>
  <si>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</si>
  <si>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</si>
  <si>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</si>
  <si>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</si>
  <si>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</si>
  <si>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</si>
  <si>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</si>
  <si>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</si>
  <si>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</si>
  <si>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</si>
  <si>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</si>
  <si>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</si>
  <si>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</si>
  <si>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</si>
  <si>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</si>
  <si>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</si>
  <si>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</si>
  <si>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</si>
  <si>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</si>
  <si>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</si>
  <si>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</si>
  <si>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</si>
  <si>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</si>
  <si>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</si>
  <si>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</si>
  <si>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</si>
  <si>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</si>
  <si>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</si>
  <si>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</si>
  <si>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</si>
  <si>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</si>
  <si>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</si>
  <si>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</si>
  <si>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</si>
  <si>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</si>
  <si>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</si>
  <si>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</si>
  <si>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</si>
  <si>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</si>
  <si>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</si>
  <si>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</si>
  <si>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</si>
  <si>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</si>
  <si>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</si>
  <si>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</si>
  <si>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</si>
  <si>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</si>
  <si>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</si>
  <si>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</si>
  <si>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</si>
  <si>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</si>
  <si>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</si>
  <si>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</si>
  <si>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</si>
  <si>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</si>
  <si>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</si>
  <si>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</si>
  <si>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</si>
  <si>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</si>
  <si>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</si>
  <si>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</si>
  <si>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</si>
  <si>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</si>
  <si>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</si>
  <si>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</si>
  <si>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</si>
  <si>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</si>
  <si>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</si>
  <si>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</si>
  <si>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</si>
  <si>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</si>
  <si>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</si>
  <si>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</si>
  <si>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</si>
  <si>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</si>
  <si>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</si>
  <si>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</si>
  <si>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</si>
  <si>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</si>
  <si>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</si>
  <si>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</si>
  <si>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</si>
  <si>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</si>
  <si>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</si>
  <si>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</si>
  <si>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</si>
  <si>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</si>
  <si>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</si>
  <si>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</si>
  <si>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</si>
  <si>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</si>
  <si>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</si>
  <si>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</si>
  <si>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</si>
  <si>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</si>
  <si>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</si>
  <si>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</si>
  <si>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</si>
  <si>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</si>
  <si>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</si>
  <si>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</si>
  <si>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</si>
  <si>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</si>
  <si>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</si>
  <si>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</si>
  <si>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</si>
  <si>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</si>
  <si>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</si>
  <si>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</si>
  <si>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</si>
  <si>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</si>
  <si>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</si>
  <si>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</si>
  <si>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</si>
  <si>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</si>
  <si>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</si>
  <si>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</si>
  <si>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</si>
  <si>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</si>
  <si>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</si>
  <si>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</si>
  <si>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</si>
  <si>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</si>
  <si>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</si>
  <si>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</si>
  <si>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</si>
  <si>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</si>
  <si>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</si>
  <si>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</si>
  <si>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</si>
  <si>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</si>
  <si>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</si>
  <si>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</si>
  <si>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</si>
  <si>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</si>
  <si>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</si>
  <si>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</si>
  <si>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</si>
  <si>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</si>
  <si>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</si>
  <si>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</si>
  <si>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</si>
  <si>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</si>
  <si>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</si>
  <si>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</si>
  <si>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</si>
  <si>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</si>
  <si>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</si>
  <si>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</si>
  <si>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</si>
  <si>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</si>
  <si>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</si>
  <si>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</si>
  <si>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</si>
  <si>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</si>
  <si>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</si>
  <si>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</si>
  <si>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</si>
  <si>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</si>
  <si>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</si>
  <si>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</si>
  <si>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</si>
  <si>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</si>
  <si>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</si>
  <si>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</si>
  <si>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</si>
  <si>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</si>
  <si>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</si>
  <si>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</si>
  <si>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</si>
  <si>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</si>
  <si>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</si>
  <si>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</si>
  <si>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</si>
  <si>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</si>
  <si>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</si>
  <si>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</si>
  <si>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</si>
  <si>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</si>
  <si>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</si>
  <si>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</si>
  <si>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</si>
  <si>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</si>
  <si>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</si>
  <si>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</si>
  <si>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</si>
  <si>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</si>
  <si>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</si>
  <si>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</si>
  <si>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</si>
  <si>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</si>
  <si>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</si>
  <si>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</si>
  <si>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</si>
  <si>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</si>
  <si>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</si>
  <si>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</si>
  <si>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</si>
  <si>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</si>
  <si>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</si>
  <si>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</si>
  <si>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</si>
  <si>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</si>
  <si>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</si>
  <si>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</si>
  <si>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</si>
  <si>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</si>
  <si>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</si>
  <si>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</si>
  <si>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</si>
  <si>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</si>
  <si>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</si>
  <si>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</si>
  <si>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</si>
  <si>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</si>
  <si>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</si>
  <si>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</si>
  <si>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</si>
  <si>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</si>
  <si>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</si>
  <si>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</si>
  <si>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</si>
  <si>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</si>
  <si>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</si>
  <si>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</si>
  <si>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</si>
  <si>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</si>
  <si>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</si>
  <si>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</si>
  <si>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</si>
  <si>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</si>
  <si>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</si>
  <si>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</si>
  <si>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</si>
  <si>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</si>
  <si>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</si>
  <si>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</si>
  <si>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</si>
  <si>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</si>
  <si>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</si>
  <si>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</si>
  <si>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</si>
  <si>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</si>
  <si>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</si>
  <si>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</si>
  <si>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</si>
  <si>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</si>
  <si>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</si>
  <si>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</si>
  <si>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</si>
  <si>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</si>
  <si>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</si>
  <si>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</si>
  <si>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</si>
  <si>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</si>
  <si>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</si>
  <si>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</si>
  <si>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</si>
  <si>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</si>
  <si>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</si>
  <si>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</si>
  <si>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</si>
  <si>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</si>
  <si>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</si>
  <si>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</si>
  <si>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</si>
  <si>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</si>
  <si>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</si>
  <si>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</si>
  <si>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</si>
  <si>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</si>
  <si>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</si>
  <si>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</si>
  <si>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</si>
  <si>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</si>
  <si>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</si>
  <si>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</si>
  <si>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</si>
  <si>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</si>
  <si>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</si>
  <si>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</si>
  <si>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</si>
  <si>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</si>
  <si>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</si>
  <si>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</si>
  <si>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</si>
  <si>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</si>
  <si>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</si>
  <si>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</si>
  <si>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</si>
  <si>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</si>
  <si>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</si>
  <si>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</si>
  <si>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</si>
  <si>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</si>
  <si>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</si>
  <si>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</si>
  <si>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</si>
  <si>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</si>
  <si>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</si>
  <si>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</si>
  <si>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</si>
  <si>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</si>
  <si>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</si>
  <si>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</si>
  <si>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</si>
  <si>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</si>
  <si>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</si>
  <si>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</si>
  <si>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</si>
  <si>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</si>
  <si>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</si>
  <si>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</si>
  <si>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</si>
  <si>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</si>
  <si>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</si>
  <si>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</si>
  <si>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</si>
  <si>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</si>
  <si>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</si>
  <si>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</si>
  <si>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</si>
  <si>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</si>
  <si>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</si>
  <si>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</si>
  <si>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</si>
  <si>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</si>
  <si>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</si>
  <si>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</si>
  <si>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</si>
  <si>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</si>
  <si>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</si>
  <si>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</si>
  <si>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</si>
  <si>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</si>
  <si>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</si>
  <si>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</si>
  <si>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</si>
  <si>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</si>
  <si>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</si>
  <si>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</si>
  <si>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</si>
  <si>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</si>
  <si>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</si>
  <si>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</si>
  <si>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</si>
  <si>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</si>
  <si>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</si>
  <si>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</si>
  <si>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</si>
  <si>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</si>
  <si>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</si>
  <si>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</si>
  <si>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</si>
  <si>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</si>
  <si>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</si>
  <si>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</si>
  <si>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</si>
  <si>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</si>
  <si>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</si>
  <si>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</si>
  <si>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</si>
  <si>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</si>
  <si>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</si>
  <si>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</si>
  <si>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</si>
  <si>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</si>
  <si>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</si>
  <si>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</si>
  <si>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</si>
  <si>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</si>
  <si>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</si>
  <si>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</si>
  <si>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</si>
  <si>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</si>
  <si>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</si>
  <si>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</si>
  <si>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</si>
  <si>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</si>
  <si>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</si>
  <si>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</si>
  <si>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</si>
  <si>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</si>
  <si>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</si>
  <si>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</si>
  <si>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</si>
  <si>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</si>
  <si>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</si>
  <si>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</si>
  <si>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</si>
  <si>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</si>
  <si>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</si>
  <si>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</si>
  <si>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</si>
  <si>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</si>
  <si>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</si>
  <si>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</si>
  <si>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</si>
  <si>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</si>
  <si>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</si>
  <si>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</si>
  <si>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</si>
  <si>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</si>
  <si>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</si>
  <si>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</si>
  <si>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</si>
  <si>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</si>
  <si>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</si>
  <si>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</si>
  <si>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</si>
  <si>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</si>
  <si>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</si>
  <si>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</si>
  <si>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</si>
  <si>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</si>
  <si>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</si>
  <si>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</si>
  <si>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</si>
  <si>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</si>
  <si>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</si>
  <si>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</si>
  <si>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</si>
  <si>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</si>
  <si>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</si>
  <si>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</si>
  <si>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</si>
  <si>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</si>
  <si>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</si>
  <si>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</si>
  <si>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</si>
  <si>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</si>
  <si>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</si>
  <si>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</si>
  <si>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</si>
  <si>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</si>
  <si>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</si>
  <si>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</si>
  <si>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</si>
  <si>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</si>
  <si>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</si>
  <si>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</si>
  <si>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</si>
  <si>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</si>
  <si>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</si>
  <si>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</si>
  <si>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</si>
  <si>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</si>
  <si>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</si>
  <si>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</si>
  <si>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</si>
  <si>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</si>
  <si>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</si>
  <si>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</si>
  <si>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</si>
  <si>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</si>
  <si>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</si>
  <si>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</si>
  <si>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</si>
  <si>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</si>
  <si>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</si>
  <si>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</si>
  <si>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</si>
  <si>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</si>
  <si>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</si>
  <si>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</si>
  <si>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</si>
  <si>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</si>
  <si>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</si>
  <si>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</si>
  <si>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</si>
  <si>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</si>
  <si>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</si>
  <si>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</si>
  <si>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</si>
  <si>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</si>
  <si>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</si>
  <si>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</si>
  <si>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</si>
  <si>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</si>
  <si>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</si>
  <si>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</si>
  <si>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</si>
  <si>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</si>
  <si>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</si>
  <si>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</si>
  <si>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</si>
  <si>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</si>
  <si>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</si>
  <si>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</si>
  <si>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</si>
  <si>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</si>
  <si>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</si>
  <si>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</si>
  <si>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</si>
  <si>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</si>
  <si>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</si>
  <si>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</si>
  <si>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</si>
  <si>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</si>
  <si>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</si>
  <si>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</si>
  <si>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</si>
  <si>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</si>
  <si>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</si>
  <si>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</si>
  <si>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</si>
  <si>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</si>
  <si>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</si>
  <si>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</si>
  <si>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</si>
  <si>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</si>
  <si>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</si>
  <si>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</si>
  <si>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</si>
  <si>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</si>
  <si>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</si>
  <si>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</si>
  <si>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</si>
  <si>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</si>
  <si>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</si>
  <si>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</si>
  <si>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</si>
  <si>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</si>
  <si>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</si>
  <si>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</si>
  <si>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</si>
  <si>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</si>
  <si>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</si>
  <si>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</si>
  <si>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</si>
  <si>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</si>
  <si>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</si>
  <si>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</si>
  <si>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</si>
  <si>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</si>
  <si>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</si>
  <si>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</si>
  <si>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</si>
  <si>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</si>
  <si>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</si>
  <si>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</si>
  <si>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</si>
  <si>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</si>
  <si>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</si>
  <si>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</si>
  <si>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</si>
  <si>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</si>
  <si>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</si>
  <si>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</si>
  <si>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</si>
  <si>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</si>
  <si>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</si>
  <si>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</si>
  <si>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</si>
  <si>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</si>
  <si>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</si>
  <si>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</si>
  <si>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</si>
  <si>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</si>
  <si>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</si>
  <si>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</si>
  <si>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</si>
  <si>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</si>
  <si>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</si>
  <si>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</si>
  <si>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</si>
  <si>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</si>
  <si>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</si>
  <si>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</si>
  <si>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</si>
  <si>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</si>
  <si>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</si>
  <si>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</si>
  <si>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</si>
  <si>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</si>
  <si>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</si>
  <si>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</si>
  <si>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</si>
  <si>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</si>
  <si>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</si>
  <si>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</si>
  <si>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</si>
  <si>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</si>
  <si>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</si>
  <si>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</si>
  <si>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</si>
  <si>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</si>
  <si>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</si>
  <si>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</si>
  <si>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</si>
  <si>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</si>
  <si>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</si>
  <si>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</si>
  <si>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</si>
  <si>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</si>
  <si>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</si>
  <si>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</si>
  <si>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</si>
  <si>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</si>
  <si>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</si>
  <si>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</si>
  <si>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</si>
  <si>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</si>
  <si>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</si>
  <si>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</si>
  <si>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</si>
  <si>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</si>
  <si>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</si>
  <si>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</si>
  <si>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</si>
  <si>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</si>
  <si>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</si>
  <si>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</si>
  <si>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</si>
  <si>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</si>
  <si>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</si>
  <si>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</si>
  <si>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</si>
  <si>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</si>
  <si>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</si>
  <si>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</si>
  <si>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</si>
  <si>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</si>
  <si>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</si>
  <si>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</si>
  <si>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</si>
  <si>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</si>
  <si>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</si>
  <si>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</si>
  <si>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</si>
  <si>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</si>
  <si>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</si>
  <si>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</si>
  <si>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</si>
  <si>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</si>
  <si>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</si>
  <si>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</si>
  <si>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</si>
  <si>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</si>
  <si>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</si>
  <si>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</si>
  <si>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</si>
  <si>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</si>
  <si>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</si>
  <si>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</si>
  <si>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</si>
  <si>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</si>
  <si>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</si>
  <si>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</si>
  <si>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</si>
  <si>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</si>
  <si>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</si>
  <si>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</si>
  <si>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</si>
  <si>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</si>
  <si>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</si>
  <si>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</si>
  <si>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</si>
  <si>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</si>
  <si>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</si>
  <si>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</si>
  <si>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</si>
  <si>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</si>
  <si>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</si>
  <si>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</si>
  <si>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</si>
  <si>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</si>
  <si>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</si>
  <si>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</si>
  <si>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</si>
  <si>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</si>
  <si>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</si>
  <si>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</si>
  <si>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</si>
  <si>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</si>
  <si>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</si>
  <si>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</si>
  <si>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</si>
  <si>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</si>
  <si>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</si>
  <si>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</si>
  <si>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</si>
  <si>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</si>
  <si>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</si>
  <si>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</si>
  <si>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</si>
  <si>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</si>
  <si>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</si>
  <si>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</si>
  <si>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</si>
  <si>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</si>
  <si>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</si>
  <si>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</si>
  <si>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</si>
  <si>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</si>
  <si>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</si>
  <si>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</si>
  <si>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</si>
  <si>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</si>
  <si>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</si>
  <si>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</si>
  <si>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</si>
  <si>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</si>
  <si>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</si>
  <si>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</si>
  <si>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</si>
  <si>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</si>
  <si>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</si>
  <si>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</si>
  <si>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</si>
  <si>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</si>
  <si>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</si>
  <si>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</si>
  <si>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</si>
  <si>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</si>
  <si>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</si>
  <si>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</si>
  <si>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</si>
  <si>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</si>
  <si>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</si>
  <si>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</si>
  <si>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</si>
  <si>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</si>
  <si>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</si>
  <si>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</si>
  <si>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</si>
  <si>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</si>
  <si>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</si>
  <si>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</si>
  <si>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</si>
  <si>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</si>
  <si>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</si>
  <si>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</si>
  <si>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</si>
  <si>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</si>
  <si>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</si>
  <si>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</si>
  <si>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</si>
  <si>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</si>
  <si>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</si>
  <si>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</si>
  <si>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</si>
  <si>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</si>
  <si>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</si>
  <si>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</si>
  <si>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</si>
  <si>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</si>
  <si>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</si>
  <si>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</si>
  <si>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</si>
  <si>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</si>
  <si>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</si>
  <si>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</si>
  <si>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</si>
  <si>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</si>
  <si>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</si>
  <si>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</si>
  <si>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</si>
  <si>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</si>
  <si>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</si>
  <si>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</si>
  <si>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</si>
  <si>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</si>
  <si>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</si>
  <si>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</si>
  <si>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</si>
  <si>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</si>
  <si>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</si>
  <si>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</si>
  <si>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</si>
  <si>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</si>
  <si>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</si>
  <si>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</si>
  <si>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</si>
  <si>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</si>
  <si>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</si>
  <si>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</si>
  <si>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</si>
  <si>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</si>
  <si>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</si>
  <si>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</si>
  <si>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</si>
  <si>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</si>
  <si>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</si>
  <si>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</si>
  <si>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</si>
  <si>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</si>
  <si>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</si>
  <si>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</si>
  <si>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</si>
  <si>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</si>
  <si>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</si>
  <si>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</si>
  <si>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</si>
  <si>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</si>
  <si>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</si>
  <si>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</si>
  <si>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</si>
  <si>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</si>
  <si>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</si>
  <si>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</si>
  <si>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</si>
  <si>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</si>
  <si>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</si>
  <si>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</si>
  <si>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</si>
  <si>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</si>
  <si>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</si>
  <si>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</si>
  <si>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</si>
  <si>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</si>
  <si>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</si>
  <si>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</si>
  <si>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</si>
  <si>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</si>
  <si>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</si>
  <si>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</si>
  <si>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</si>
  <si>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</si>
  <si>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</si>
  <si>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</si>
  <si>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</si>
  <si>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</si>
  <si>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</si>
  <si>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</si>
  <si>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</si>
  <si>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</si>
  <si>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</si>
  <si>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</si>
  <si>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</si>
  <si>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</si>
  <si>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</si>
  <si>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</si>
  <si>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</si>
  <si>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</si>
  <si>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</si>
  <si>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</si>
  <si>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</si>
  <si>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</si>
  <si>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</si>
  <si>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</si>
  <si>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</si>
  <si>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</si>
  <si>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</si>
  <si>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</si>
  <si>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</si>
  <si>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</si>
  <si>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</si>
  <si>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</si>
  <si>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</si>
  <si>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</si>
  <si>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</si>
  <si>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</si>
  <si>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</si>
  <si>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</si>
  <si>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</si>
  <si>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</si>
  <si>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</si>
  <si>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</si>
  <si>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</si>
  <si>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</si>
  <si>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</si>
  <si>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</si>
  <si>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</si>
  <si>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</si>
  <si>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</si>
  <si>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</si>
  <si>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</si>
  <si>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</si>
  <si>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</si>
  <si>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</si>
  <si>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</si>
  <si>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</si>
  <si>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</si>
  <si>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</si>
  <si>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</si>
  <si>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</si>
  <si>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</si>
  <si>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</si>
  <si>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</si>
  <si>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</si>
  <si>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</si>
  <si>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</si>
  <si>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</si>
  <si>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</si>
  <si>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</si>
  <si>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</si>
  <si>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</si>
  <si>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</si>
  <si>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</si>
  <si>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</si>
  <si>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</si>
  <si>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</si>
  <si>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</si>
  <si>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</si>
  <si>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</si>
  <si>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</si>
  <si>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</si>
  <si>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</si>
  <si>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</si>
  <si>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</si>
  <si>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</si>
  <si>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</si>
  <si>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</si>
  <si>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</si>
  <si>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</si>
  <si>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</si>
  <si>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</si>
  <si>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</si>
  <si>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</si>
  <si>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</si>
  <si>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</si>
  <si>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</si>
  <si>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</si>
  <si>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</si>
  <si>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</si>
  <si>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</si>
  <si>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</si>
  <si>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</si>
  <si>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</si>
  <si>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</si>
  <si>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</si>
  <si>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</si>
  <si>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</si>
  <si>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</si>
  <si>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</si>
  <si>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</si>
  <si>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</si>
  <si>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</si>
  <si>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</si>
  <si>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</si>
  <si>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</si>
  <si>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</si>
  <si>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</si>
  <si>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</si>
  <si>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</si>
  <si>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</si>
  <si>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</si>
  <si>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</si>
  <si>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</si>
  <si>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</si>
  <si>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</si>
  <si>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</si>
  <si>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</si>
  <si>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</si>
  <si>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</si>
  <si>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</si>
  <si>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</si>
  <si>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</si>
  <si>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</si>
  <si>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</si>
  <si>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</si>
  <si>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</si>
  <si>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</si>
  <si>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</si>
  <si>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</si>
  <si>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</si>
  <si>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</si>
  <si>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</si>
  <si>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</si>
  <si>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</si>
  <si>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</si>
  <si>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</si>
  <si>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</si>
  <si>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</si>
  <si>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</si>
  <si>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</si>
  <si>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</si>
  <si>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</si>
  <si>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</si>
  <si>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</si>
  <si>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</si>
  <si>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</si>
  <si>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</si>
  <si>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</si>
  <si>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</si>
  <si>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</si>
  <si>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</si>
  <si>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</si>
  <si>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</si>
  <si>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</si>
  <si>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</si>
  <si>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</si>
  <si>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</si>
  <si>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</si>
  <si>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</si>
  <si>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</si>
  <si>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</si>
  <si>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</si>
  <si>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</si>
  <si>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</si>
  <si>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</si>
  <si>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</si>
  <si>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</si>
  <si>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</si>
  <si>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</si>
  <si>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</si>
  <si>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</si>
  <si>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</si>
  <si>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</si>
  <si>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</si>
  <si>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</si>
  <si>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</si>
  <si>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</si>
  <si>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</si>
  <si>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</si>
  <si>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</si>
  <si>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</si>
  <si>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</si>
  <si>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</si>
  <si>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</si>
  <si>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</si>
  <si>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</si>
  <si>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</si>
  <si>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</si>
  <si>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</si>
  <si>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</si>
  <si>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</si>
  <si>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</si>
  <si>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</si>
  <si>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</si>
  <si>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</si>
  <si>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</si>
  <si>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</si>
  <si>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</si>
  <si>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</si>
  <si>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</si>
  <si>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</si>
  <si>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</si>
  <si>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</si>
  <si>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</si>
  <si>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</si>
  <si>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</si>
  <si>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</si>
  <si>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</si>
  <si>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</si>
  <si>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</si>
  <si>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</si>
  <si>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</si>
  <si>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</si>
  <si>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</si>
  <si>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</si>
  <si>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</si>
  <si>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</si>
  <si>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</si>
  <si>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</si>
  <si>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</si>
  <si>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</si>
  <si>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</si>
  <si>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</si>
  <si>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</si>
  <si>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</si>
  <si>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</si>
  <si>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</si>
  <si>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</si>
  <si>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</si>
  <si>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</si>
  <si>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</si>
  <si>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</si>
  <si>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</si>
  <si>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</si>
  <si>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</si>
  <si>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</si>
  <si>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</si>
  <si>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</si>
  <si>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</si>
  <si>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</si>
  <si>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</si>
  <si>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</si>
  <si>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</si>
  <si>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</si>
  <si>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</si>
  <si>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</si>
  <si>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</si>
  <si>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</si>
  <si>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</si>
  <si>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</si>
  <si>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</si>
  <si>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</si>
  <si>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</si>
  <si>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</si>
  <si>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</si>
  <si>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</si>
  <si>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</si>
  <si>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</si>
  <si>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</si>
  <si>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</si>
  <si>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</si>
  <si>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</si>
  <si>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</si>
  <si>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</si>
  <si>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</si>
  <si>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</si>
  <si>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</si>
  <si>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</si>
  <si>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</si>
  <si>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</si>
  <si>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</si>
  <si>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</si>
  <si>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</si>
  <si>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</si>
  <si>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</si>
  <si>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</si>
  <si>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</si>
  <si>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</si>
  <si>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</si>
  <si>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</si>
  <si>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</si>
  <si>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</si>
  <si>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</si>
  <si>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</si>
  <si>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</si>
  <si>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</si>
  <si>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</si>
  <si>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</si>
  <si>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</si>
  <si>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</si>
  <si>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</si>
  <si>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</si>
  <si>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</si>
  <si>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</si>
  <si>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</si>
  <si>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</si>
  <si>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</si>
  <si>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</si>
  <si>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</si>
  <si>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</si>
  <si>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</si>
  <si>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</si>
  <si>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</si>
  <si>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</si>
  <si>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</si>
  <si>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</si>
  <si>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</si>
  <si>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</si>
  <si>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</si>
  <si>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</si>
  <si>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</si>
  <si>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</si>
  <si>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</si>
  <si>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</si>
  <si>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</si>
  <si>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</si>
  <si>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</si>
  <si>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</si>
  <si>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</si>
  <si>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</si>
  <si>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</si>
  <si>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</si>
  <si>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</si>
  <si>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</si>
  <si>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</si>
  <si>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</si>
  <si>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</si>
  <si>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</si>
  <si>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</si>
  <si>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</si>
  <si>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</si>
  <si>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</si>
  <si>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</si>
  <si>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</si>
  <si>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</si>
  <si>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</si>
  <si>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</si>
  <si>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</si>
  <si>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</si>
  <si>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</si>
  <si>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</si>
  <si>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</si>
  <si>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</si>
  <si>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</si>
  <si>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</si>
  <si>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</si>
  <si>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</si>
  <si>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</si>
  <si>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</si>
  <si>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</si>
  <si>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</si>
  <si>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</si>
  <si>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</si>
  <si>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</si>
  <si>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</si>
  <si>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</si>
  <si>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</si>
  <si>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</si>
  <si>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</si>
  <si>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</si>
  <si>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</si>
  <si>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</si>
  <si>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</si>
  <si>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</si>
  <si>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</si>
  <si>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</si>
  <si>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</si>
  <si>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</si>
  <si>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</si>
  <si>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</si>
  <si>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</si>
  <si>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</si>
  <si>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</si>
  <si>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</si>
  <si>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</si>
  <si>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</si>
  <si>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</si>
  <si>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</si>
  <si>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</si>
  <si>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</si>
  <si>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</si>
  <si>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</si>
  <si>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</si>
  <si>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</si>
  <si>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</si>
  <si>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</si>
  <si>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</si>
  <si>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</si>
  <si>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</si>
  <si>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</si>
  <si>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</si>
  <si>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</si>
  <si>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</si>
  <si>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</si>
  <si>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</si>
  <si>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</si>
  <si>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</si>
  <si>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</si>
  <si>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</si>
  <si>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</si>
  <si>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</si>
  <si>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</si>
  <si>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</si>
  <si>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</si>
  <si>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</si>
  <si>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</si>
  <si>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</si>
  <si>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</si>
  <si>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</si>
  <si>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</si>
  <si>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</si>
  <si>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</si>
  <si>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</si>
  <si>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</si>
  <si>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</si>
  <si>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</si>
  <si>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</si>
  <si>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</si>
  <si>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</si>
  <si>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</si>
  <si>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</si>
  <si>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</si>
  <si>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</si>
  <si>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</si>
  <si>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</si>
  <si>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</si>
  <si>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</si>
  <si>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</si>
  <si>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</si>
  <si>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</si>
  <si>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</si>
  <si>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</si>
  <si>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</si>
  <si>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</si>
  <si>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</si>
  <si>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</si>
  <si>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</si>
  <si>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</si>
  <si>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</si>
  <si>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</si>
  <si>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</si>
  <si>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</si>
  <si>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</si>
  <si>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</si>
  <si>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</si>
  <si>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</si>
  <si>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</si>
  <si>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</si>
  <si>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</si>
  <si>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</si>
  <si>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</si>
  <si>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</si>
  <si>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</si>
  <si>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</si>
  <si>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</si>
  <si>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</si>
  <si>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</si>
  <si>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</si>
  <si>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</si>
  <si>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</si>
  <si>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</si>
  <si>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</si>
  <si>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</si>
  <si>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</si>
  <si>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</si>
  <si>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</si>
  <si>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</si>
  <si>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</si>
  <si>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</si>
  <si>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</si>
  <si>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</si>
  <si>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</si>
  <si>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</si>
  <si>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</si>
  <si>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</si>
  <si>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</si>
  <si>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</si>
  <si>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</si>
  <si>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</si>
  <si>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</si>
  <si>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</si>
  <si>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</si>
  <si>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</si>
  <si>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</si>
  <si>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</si>
  <si>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</si>
  <si>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</si>
  <si>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</si>
  <si>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</si>
  <si>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</si>
  <si>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</si>
  <si>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</si>
  <si>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</si>
  <si>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</si>
  <si>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</si>
  <si>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</si>
  <si>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</si>
  <si>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</si>
  <si>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</si>
  <si>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</si>
  <si>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</si>
  <si>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</si>
  <si>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</si>
  <si>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</si>
  <si>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</si>
  <si>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</si>
  <si>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</si>
  <si>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</si>
  <si>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</si>
  <si>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</si>
  <si>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</si>
  <si>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</si>
  <si>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</si>
  <si>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</si>
  <si>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</si>
  <si>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</si>
  <si>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</si>
  <si>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</si>
  <si>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</si>
  <si>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</si>
  <si>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</si>
  <si>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</si>
  <si>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</si>
  <si>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</si>
  <si>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</si>
  <si>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</si>
  <si>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</si>
  <si>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</si>
  <si>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</si>
  <si>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</si>
  <si>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</si>
  <si>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</si>
  <si>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</si>
  <si>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</si>
  <si>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</si>
  <si>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</si>
  <si>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</si>
  <si>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</si>
  <si>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</si>
  <si>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</si>
  <si>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</si>
  <si>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</si>
  <si>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</si>
  <si>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</si>
  <si>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</si>
  <si>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</si>
  <si>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</si>
  <si>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</si>
  <si>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</si>
  <si>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</si>
  <si>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</si>
  <si>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</si>
  <si>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</si>
  <si>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</si>
  <si>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</si>
  <si>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</si>
  <si>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</si>
  <si>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</si>
  <si>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</si>
  <si>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</si>
  <si>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</si>
  <si>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</si>
  <si>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</si>
  <si>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</si>
  <si>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</si>
  <si>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</si>
  <si>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</si>
  <si>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</si>
  <si>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</si>
  <si>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</si>
  <si>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</si>
  <si>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</si>
  <si>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</si>
  <si>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</si>
  <si>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</si>
  <si>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</si>
  <si>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</si>
  <si>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</si>
  <si>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</si>
  <si>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</si>
  <si>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</si>
  <si>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</si>
  <si>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</si>
  <si>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</si>
  <si>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</si>
  <si>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</si>
  <si>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</si>
  <si>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</si>
  <si>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</si>
  <si>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</si>
  <si>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</si>
  <si>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</si>
  <si>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</si>
  <si>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</si>
  <si>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</si>
  <si>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</si>
  <si>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</si>
  <si>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</si>
  <si>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</si>
  <si>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</si>
  <si>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</si>
  <si>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</si>
  <si>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</si>
  <si>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</si>
  <si>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</si>
  <si>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</si>
  <si>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</si>
  <si>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</si>
  <si>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</si>
  <si>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</si>
  <si>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</si>
  <si>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</si>
  <si>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</si>
  <si>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</si>
  <si>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</si>
  <si>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</si>
  <si>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</si>
  <si>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</si>
  <si>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</si>
  <si>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</si>
  <si>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</si>
  <si>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</si>
  <si>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</si>
  <si>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</si>
  <si>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</si>
  <si>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</si>
  <si>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</si>
  <si>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</si>
  <si>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</si>
  <si>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</si>
  <si>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</si>
  <si>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</si>
  <si>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</si>
  <si>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</si>
  <si>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</si>
  <si>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</si>
  <si>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</si>
  <si>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</si>
  <si>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</si>
  <si>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</si>
  <si>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</si>
  <si>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</si>
  <si>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</si>
  <si>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</si>
  <si>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</si>
  <si>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</si>
  <si>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</si>
  <si>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</si>
  <si>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</si>
  <si>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</si>
  <si>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</si>
  <si>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</si>
  <si>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</si>
  <si>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</si>
  <si>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</si>
  <si>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</si>
  <si>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</si>
  <si>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</si>
  <si>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</si>
  <si>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</si>
  <si>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</si>
  <si>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</si>
  <si>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</si>
  <si>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</si>
  <si>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</si>
  <si>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</si>
  <si>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</si>
  <si>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</si>
  <si>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</si>
  <si>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</si>
  <si>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</si>
  <si>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</si>
  <si>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</si>
  <si>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</si>
  <si>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</si>
  <si>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</si>
  <si>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</si>
  <si>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</si>
  <si>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</si>
  <si>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</si>
  <si>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</si>
  <si>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</si>
  <si>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</si>
  <si>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</si>
  <si>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</si>
  <si>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</si>
  <si>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</si>
  <si>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</si>
  <si>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</si>
  <si>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</si>
  <si>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</si>
  <si>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</si>
  <si>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</si>
  <si>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</si>
  <si>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</si>
  <si>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</si>
  <si>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</si>
  <si>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</si>
  <si>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</si>
  <si>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</si>
  <si>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</si>
  <si>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</si>
  <si>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</si>
  <si>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</si>
  <si>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</si>
  <si>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</si>
  <si>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</si>
  <si>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</si>
  <si>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</si>
  <si>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</si>
  <si>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</si>
  <si>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</si>
  <si>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</si>
  <si>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</si>
  <si>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</si>
  <si>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</si>
  <si>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</si>
  <si>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</si>
  <si>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</si>
  <si>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</si>
  <si>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</si>
  <si>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</si>
  <si>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</si>
  <si>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</si>
  <si>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</si>
  <si>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</si>
  <si>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</si>
  <si>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</si>
  <si>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</si>
  <si>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</si>
  <si>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</si>
  <si>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</si>
  <si>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</si>
  <si>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</si>
  <si>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</si>
  <si>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</si>
  <si>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</si>
  <si>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</si>
  <si>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</si>
  <si>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</si>
  <si>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</si>
  <si>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</si>
  <si>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</si>
  <si>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</si>
  <si>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</si>
  <si>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</si>
  <si>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</si>
  <si>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</si>
  <si>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</si>
  <si>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</si>
  <si>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</si>
  <si>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</si>
  <si>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</si>
  <si>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</si>
  <si>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</si>
  <si>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</si>
  <si>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</si>
  <si>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</si>
  <si>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</si>
  <si>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</si>
  <si>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</si>
  <si>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</si>
  <si>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</si>
  <si>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</si>
  <si>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</si>
  <si>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</si>
  <si>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</si>
  <si>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</si>
  <si>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</si>
  <si>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</si>
  <si>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</si>
  <si>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</si>
  <si>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</si>
  <si>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</si>
  <si>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</si>
  <si>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</si>
  <si>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</si>
  <si>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</si>
  <si>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</si>
  <si>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</si>
  <si>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</si>
  <si>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</si>
  <si>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</si>
  <si>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</si>
  <si>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</si>
  <si>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</si>
  <si>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</si>
  <si>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</si>
  <si>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</si>
  <si>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</si>
  <si>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</si>
  <si>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</si>
  <si>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</si>
  <si>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</si>
  <si>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</si>
  <si>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</si>
  <si>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</si>
  <si>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</si>
  <si>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</si>
  <si>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</si>
  <si>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</si>
  <si>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</si>
  <si>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</si>
  <si>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</si>
  <si>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</si>
  <si>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</si>
  <si>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</si>
  <si>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</si>
  <si>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</si>
  <si>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</si>
  <si>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</si>
  <si>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</si>
  <si>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</si>
  <si>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</si>
  <si>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</si>
  <si>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</si>
  <si>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</si>
  <si>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</si>
  <si>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</si>
  <si>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</si>
  <si>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</si>
  <si>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</si>
  <si>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</si>
  <si>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</si>
  <si>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</si>
  <si>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</si>
  <si>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</si>
  <si>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</si>
  <si>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</si>
  <si>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</si>
  <si>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</si>
  <si>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</si>
  <si>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</si>
  <si>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</si>
  <si>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</si>
  <si>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</si>
  <si>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</si>
  <si>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</si>
  <si>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</si>
  <si>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</si>
  <si>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</si>
  <si>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</si>
  <si>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</si>
  <si>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</si>
  <si>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</si>
  <si>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</si>
  <si>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</si>
  <si>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</si>
  <si>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</si>
  <si>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</si>
  <si>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</si>
  <si>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</si>
  <si>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</si>
  <si>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</si>
  <si>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</si>
  <si>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</si>
  <si>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</si>
  <si>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</si>
  <si>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</si>
  <si>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</si>
  <si>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</si>
  <si>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</si>
  <si>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</si>
  <si>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</si>
  <si>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</si>
  <si>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</si>
  <si>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</si>
  <si>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</si>
  <si>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</si>
  <si>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</si>
  <si>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</si>
  <si>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</si>
  <si>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</si>
  <si>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</si>
  <si>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</si>
  <si>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</si>
  <si>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</si>
  <si>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</si>
  <si>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</si>
  <si>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</si>
  <si>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</si>
  <si>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</si>
  <si>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</si>
  <si>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</si>
  <si>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</si>
  <si>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</si>
  <si>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</si>
  <si>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</si>
  <si>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</si>
  <si>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</si>
  <si>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</si>
  <si>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</si>
  <si>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</si>
  <si>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</si>
  <si>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</si>
  <si>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</si>
  <si>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</si>
  <si>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</si>
  <si>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</si>
  <si>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</si>
  <si>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</si>
  <si>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</si>
  <si>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</si>
  <si>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</si>
  <si>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</si>
  <si>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</si>
  <si>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</si>
  <si>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</si>
  <si>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</si>
  <si>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</si>
  <si>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</si>
  <si>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</si>
  <si>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</si>
  <si>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</si>
  <si>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</si>
  <si>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</si>
  <si>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</si>
  <si>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</si>
  <si>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</si>
  <si>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</si>
  <si>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</si>
  <si>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</si>
  <si>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</si>
  <si>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</si>
  <si>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</si>
  <si>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</si>
  <si>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</si>
  <si>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</si>
  <si>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</si>
  <si>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</si>
  <si>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</si>
  <si>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</si>
  <si>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</si>
  <si>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</si>
  <si>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</si>
  <si>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</si>
  <si>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</si>
  <si>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</si>
  <si>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</si>
  <si>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</si>
  <si>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</si>
  <si>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</si>
  <si>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</si>
  <si>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</si>
  <si>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</si>
  <si>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</si>
  <si>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</si>
  <si>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</si>
  <si>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</si>
  <si>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</si>
  <si>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</si>
  <si>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</si>
  <si>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</si>
  <si>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</si>
  <si>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</si>
  <si>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</si>
  <si>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</si>
  <si>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</si>
  <si>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</si>
  <si>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</si>
  <si>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</si>
  <si>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</si>
  <si>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</si>
  <si>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</si>
  <si>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</si>
  <si>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</si>
  <si>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</si>
  <si>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</si>
  <si>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</si>
  <si>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</si>
  <si>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</si>
  <si>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</si>
  <si>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</si>
  <si>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</si>
  <si>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</si>
  <si>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</si>
  <si>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</si>
  <si>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</si>
  <si>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</si>
  <si>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</si>
  <si>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</si>
  <si>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</si>
  <si>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</si>
  <si>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</si>
  <si>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</si>
  <si>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</si>
  <si>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</si>
  <si>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</si>
  <si>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</si>
  <si>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</si>
  <si>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</si>
  <si>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</si>
  <si>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</si>
  <si>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</si>
  <si>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</si>
  <si>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</si>
  <si>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</si>
  <si>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</si>
  <si>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</si>
  <si>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</si>
  <si>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</si>
  <si>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</si>
  <si>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</si>
  <si>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</si>
  <si>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</si>
  <si>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</si>
  <si>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</si>
  <si>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</si>
  <si>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</si>
  <si>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</si>
  <si>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</si>
  <si>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</si>
  <si>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</si>
  <si>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</si>
  <si>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</si>
  <si>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</si>
  <si>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</si>
  <si>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</si>
  <si>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</si>
  <si>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</si>
  <si>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</si>
  <si>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</si>
  <si>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</si>
  <si>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</si>
  <si>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</si>
  <si>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</si>
  <si>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</si>
  <si>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</si>
  <si>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</si>
  <si>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</si>
  <si>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</si>
  <si>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</si>
  <si>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</si>
  <si>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</si>
  <si>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</si>
  <si>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</si>
  <si>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</si>
  <si>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</si>
  <si>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</si>
  <si>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</si>
  <si>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</si>
  <si>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</si>
  <si>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</si>
  <si>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</si>
  <si>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</si>
  <si>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</si>
  <si>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</si>
  <si>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</si>
  <si>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</si>
  <si>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</si>
  <si>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</si>
  <si>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</si>
  <si>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</si>
  <si>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</si>
  <si>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</si>
  <si>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</si>
  <si>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</si>
  <si>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</si>
  <si>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</si>
  <si>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</si>
  <si>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</si>
  <si>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</si>
  <si>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</si>
  <si>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</si>
  <si>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</si>
  <si>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</si>
  <si>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</si>
  <si>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</si>
  <si>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</si>
  <si>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</si>
  <si>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</si>
  <si>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</si>
  <si>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</si>
  <si>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</si>
  <si>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</si>
  <si>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</si>
  <si>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</si>
  <si>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</si>
  <si>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</si>
  <si>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</si>
  <si>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</si>
  <si>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</si>
  <si>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</si>
  <si>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</si>
  <si>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</si>
  <si>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</si>
  <si>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</si>
  <si>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</si>
  <si>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</si>
  <si>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</si>
  <si>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</si>
  <si>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</si>
  <si>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</si>
  <si>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</si>
  <si>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</si>
  <si>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</si>
  <si>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</si>
  <si>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</si>
  <si>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</si>
  <si>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</si>
  <si>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</si>
  <si>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</si>
  <si>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</si>
  <si>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</si>
  <si>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</si>
  <si>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</si>
  <si>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</si>
  <si>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</si>
  <si>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</si>
  <si>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</si>
  <si>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</si>
  <si>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</si>
  <si>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</si>
  <si>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</si>
  <si>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</si>
  <si>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</si>
  <si>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</si>
  <si>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</si>
  <si>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</si>
  <si>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</si>
  <si>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</si>
  <si>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</si>
  <si>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</si>
  <si>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</si>
  <si>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</si>
  <si>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</si>
  <si>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</si>
  <si>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</si>
  <si>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</si>
  <si>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</si>
  <si>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</si>
  <si>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</si>
  <si>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</si>
  <si>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</si>
  <si>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</si>
  <si>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</si>
  <si>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</si>
  <si>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</si>
  <si>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</si>
  <si>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</si>
  <si>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</si>
  <si>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</si>
  <si>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</si>
  <si>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</si>
  <si>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</si>
  <si>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</si>
  <si>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</si>
  <si>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</si>
  <si>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</si>
  <si>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</si>
  <si>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</si>
  <si>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</si>
  <si>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</si>
  <si>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</si>
  <si>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</si>
  <si>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</si>
  <si>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</si>
  <si>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</si>
  <si>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</si>
  <si>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</si>
  <si>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</si>
  <si>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</si>
  <si>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</si>
  <si>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</si>
  <si>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</si>
  <si>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</si>
  <si>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</si>
  <si>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</si>
  <si>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</si>
  <si>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</si>
  <si>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</si>
  <si>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</si>
  <si>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</si>
  <si>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</si>
  <si>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</si>
  <si>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</si>
  <si>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</si>
  <si>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</si>
  <si>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</si>
  <si>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</si>
  <si>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</si>
  <si>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</si>
  <si>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</si>
  <si>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</si>
  <si>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</si>
  <si>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</si>
  <si>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</si>
  <si>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</si>
  <si>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</si>
  <si>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</si>
  <si>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</si>
  <si>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</si>
  <si>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</si>
  <si>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</si>
  <si>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</si>
  <si>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</si>
  <si>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</si>
  <si>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</si>
  <si>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</si>
  <si>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</si>
  <si>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</si>
  <si>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</si>
  <si>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</si>
  <si>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</si>
  <si>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</si>
  <si>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</si>
  <si>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</si>
  <si>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</si>
  <si>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</si>
  <si>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</si>
  <si>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</si>
  <si>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</si>
  <si>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</si>
  <si>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</si>
  <si>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</si>
  <si>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</si>
  <si>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</si>
  <si>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</si>
  <si>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</si>
  <si>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</si>
  <si>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</si>
  <si>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</si>
  <si>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</si>
  <si>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</si>
  <si>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</si>
  <si>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</si>
  <si>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</si>
  <si>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</si>
  <si>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</si>
  <si>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</si>
  <si>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</si>
  <si>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</si>
  <si>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</si>
  <si>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</si>
  <si>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</si>
  <si>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</si>
  <si>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</si>
  <si>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</si>
  <si>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</si>
  <si>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</si>
  <si>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</si>
  <si>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</si>
  <si>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</si>
  <si>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</si>
  <si>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</si>
  <si>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</si>
  <si>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</si>
  <si>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</si>
  <si>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</si>
  <si>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</si>
  <si>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</si>
  <si>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</si>
  <si>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</si>
  <si>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</si>
  <si>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</si>
  <si>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</si>
  <si>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</si>
  <si>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</si>
  <si>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</si>
  <si>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</si>
  <si>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</si>
  <si>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</si>
  <si>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</si>
  <si>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</si>
  <si>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</si>
  <si>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</si>
  <si>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</si>
  <si>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</si>
  <si>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</si>
  <si>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</si>
  <si>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</si>
  <si>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</si>
  <si>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</si>
  <si>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</si>
  <si>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</si>
  <si>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</si>
  <si>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</si>
  <si>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</si>
  <si>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</si>
  <si>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</si>
  <si>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</si>
  <si>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</si>
  <si>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</si>
  <si>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</si>
  <si>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</si>
  <si>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</si>
  <si>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</si>
  <si>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</si>
  <si>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</si>
  <si>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</si>
  <si>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</si>
  <si>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</si>
  <si>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</si>
  <si>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</si>
  <si>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</si>
  <si>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</si>
  <si>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</si>
  <si>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</si>
  <si>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</si>
  <si>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</si>
  <si>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</si>
  <si>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</si>
  <si>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</si>
  <si>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</si>
  <si>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</si>
  <si>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</si>
  <si>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</si>
  <si>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</si>
  <si>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</si>
  <si>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</si>
  <si>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</si>
  <si>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</si>
  <si>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</si>
  <si>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</si>
  <si>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</si>
  <si>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</si>
  <si>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</si>
  <si>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</si>
  <si>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</si>
  <si>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</si>
  <si>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</si>
  <si>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</si>
  <si>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</si>
  <si>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</si>
  <si>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</si>
  <si>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</si>
  <si>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</si>
  <si>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</si>
  <si>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</si>
  <si>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</si>
  <si>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</si>
  <si>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</si>
  <si>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</si>
  <si>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</si>
  <si>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</si>
  <si>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</si>
  <si>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</si>
  <si>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</si>
  <si>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</si>
  <si>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</si>
  <si>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</si>
  <si>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</si>
  <si>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</si>
  <si>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</si>
  <si>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</si>
  <si>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</si>
  <si>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</si>
  <si>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</si>
  <si>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</si>
  <si>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</si>
  <si>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</si>
  <si>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</si>
  <si>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</si>
  <si>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</si>
  <si>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</si>
  <si>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</si>
  <si>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</si>
  <si>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</si>
  <si>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</si>
  <si>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</si>
  <si>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</si>
  <si>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</si>
  <si>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</si>
  <si>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</si>
  <si>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</si>
  <si>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</si>
  <si>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</si>
  <si>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</si>
  <si>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</si>
  <si>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</si>
  <si>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</si>
  <si>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</si>
  <si>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</si>
  <si>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</si>
  <si>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</si>
  <si>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</si>
  <si>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</si>
  <si>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</si>
  <si>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</si>
  <si>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</si>
  <si>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</si>
  <si>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</si>
  <si>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</si>
  <si>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</si>
  <si>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</si>
  <si>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</si>
  <si>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</si>
  <si>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</si>
  <si>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</si>
  <si>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</si>
  <si>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</si>
  <si>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</si>
  <si>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</si>
  <si>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</si>
  <si>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</si>
  <si>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</si>
  <si>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</si>
  <si>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</si>
  <si>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</si>
  <si>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</si>
  <si>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</si>
  <si>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</si>
  <si>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</si>
  <si>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</si>
  <si>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</si>
  <si>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</si>
  <si>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</si>
  <si>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</si>
  <si>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</si>
  <si>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</si>
  <si>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</si>
  <si>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</si>
  <si>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</si>
  <si>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</si>
  <si>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</si>
  <si>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</si>
  <si>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</si>
  <si>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</si>
  <si>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</si>
  <si>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</si>
  <si>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</si>
  <si>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</si>
  <si>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</si>
  <si>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</si>
  <si>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</si>
  <si>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</si>
  <si>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</si>
  <si>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</si>
  <si>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</si>
  <si>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</si>
  <si>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</si>
  <si>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</si>
  <si>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</si>
  <si>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</si>
  <si>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</si>
  <si>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</si>
  <si>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</si>
  <si>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</si>
  <si>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</si>
  <si>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</si>
  <si>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</si>
  <si>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</si>
  <si>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</si>
  <si>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</si>
  <si>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</si>
  <si>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</si>
  <si>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</si>
  <si>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</si>
  <si>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</si>
  <si>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</si>
  <si>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</si>
  <si>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</si>
  <si>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</si>
  <si>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</si>
  <si>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</si>
  <si>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</si>
  <si>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</si>
  <si>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</si>
  <si>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</si>
  <si>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</si>
  <si>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</si>
  <si>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</si>
  <si>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</si>
  <si>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</si>
  <si>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</si>
  <si>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</si>
  <si>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</si>
  <si>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</si>
  <si>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</si>
  <si>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</si>
  <si>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</si>
  <si>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</si>
  <si>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</si>
  <si>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</si>
  <si>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</si>
  <si>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</si>
  <si>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</si>
  <si>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</si>
  <si>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</si>
  <si>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</si>
  <si>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</si>
  <si>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</si>
  <si>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</si>
  <si>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</si>
  <si>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</si>
  <si>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</si>
  <si>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</si>
  <si>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</si>
  <si>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</si>
  <si>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</si>
  <si>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</si>
  <si>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</si>
  <si>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</si>
  <si>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</si>
  <si>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</si>
  <si>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</si>
  <si>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</si>
  <si>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</si>
  <si>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</si>
  <si>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</si>
  <si>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</si>
  <si>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</si>
  <si>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</si>
  <si>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</si>
  <si>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</si>
  <si>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</si>
  <si>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</si>
  <si>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</si>
  <si>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</si>
  <si>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</si>
  <si>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</si>
  <si>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</si>
  <si>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</si>
  <si>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</si>
  <si>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</si>
  <si>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</si>
  <si>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</si>
  <si>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</si>
  <si>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</si>
  <si>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</si>
  <si>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</si>
  <si>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</si>
  <si>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</si>
  <si>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</si>
  <si>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</si>
  <si>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</si>
  <si>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</si>
  <si>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</si>
  <si>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</si>
  <si>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</si>
  <si>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</si>
  <si>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</si>
  <si>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</si>
  <si>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</si>
  <si>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</si>
  <si>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</si>
  <si>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</si>
  <si>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</si>
  <si>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</si>
  <si>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</si>
  <si>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</si>
  <si>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</si>
  <si>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</si>
  <si>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</si>
  <si>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</si>
  <si>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</si>
  <si>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</si>
  <si>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</si>
  <si>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</si>
  <si>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</si>
  <si>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</si>
  <si>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</si>
  <si>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</si>
  <si>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</si>
  <si>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</si>
  <si>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</si>
  <si>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</si>
  <si>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</si>
  <si>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</si>
  <si>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</si>
  <si>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</si>
  <si>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</si>
  <si>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</si>
  <si>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</si>
  <si>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</si>
  <si>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</si>
  <si>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</si>
  <si>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</si>
  <si>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</si>
  <si>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</si>
  <si>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</si>
  <si>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</si>
  <si>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</si>
  <si>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</si>
  <si>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</si>
  <si>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</si>
  <si>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</si>
  <si>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</si>
  <si>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</si>
  <si>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</si>
  <si>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</si>
  <si>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</si>
  <si>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</si>
  <si>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</si>
  <si>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</si>
  <si>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</si>
  <si>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</si>
  <si>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</si>
  <si>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</si>
  <si>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</si>
  <si>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</si>
  <si>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</si>
  <si>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</si>
  <si>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</si>
  <si>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</si>
  <si>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</si>
  <si>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</si>
  <si>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</si>
  <si>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</si>
  <si>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</si>
  <si>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</si>
  <si>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</si>
  <si>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</si>
  <si>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</si>
  <si>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</si>
  <si>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</si>
  <si>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</si>
  <si>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</si>
  <si>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</si>
  <si>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</si>
  <si>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</si>
  <si>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</si>
  <si>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</si>
  <si>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</si>
  <si>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</si>
  <si>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</si>
  <si>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</si>
  <si>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</si>
  <si>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</si>
  <si>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</si>
  <si>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</si>
  <si>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</si>
  <si>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</si>
  <si>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</si>
  <si>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</si>
  <si>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</si>
  <si>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</si>
  <si>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</si>
  <si>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</si>
  <si>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</si>
  <si>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</si>
  <si>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</si>
  <si>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</si>
  <si>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</si>
  <si>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</si>
  <si>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</si>
  <si>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</si>
  <si>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</si>
  <si>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</si>
  <si>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</si>
  <si>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</si>
  <si>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</si>
  <si>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</si>
  <si>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</si>
  <si>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</si>
  <si>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</si>
  <si>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</si>
  <si>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</si>
  <si>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</si>
  <si>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</si>
  <si>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</si>
  <si>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</si>
  <si>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</si>
  <si>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</si>
  <si>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</si>
  <si>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</si>
  <si>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</si>
  <si>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</si>
  <si>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</si>
  <si>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</si>
  <si>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</si>
  <si>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</si>
  <si>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</si>
  <si>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</si>
  <si>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</si>
  <si>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</si>
  <si>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</si>
  <si>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</si>
  <si>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</si>
  <si>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</si>
  <si>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</si>
  <si>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</si>
  <si>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</si>
  <si>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</si>
  <si>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</si>
  <si>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</si>
  <si>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</si>
  <si>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</si>
  <si>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</si>
  <si>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</si>
  <si>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</si>
  <si>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</si>
  <si>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</si>
  <si>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</si>
  <si>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</si>
  <si>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</si>
  <si>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</si>
  <si>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</si>
  <si>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</si>
  <si>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</si>
  <si>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</si>
  <si>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</si>
  <si>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</si>
  <si>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</si>
  <si>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</si>
  <si>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</si>
  <si>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</si>
  <si>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</si>
  <si>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</si>
  <si>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</si>
  <si>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</si>
  <si>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</si>
  <si>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</si>
  <si>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</si>
  <si>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</si>
  <si>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</si>
  <si>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</si>
  <si>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</si>
  <si>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</si>
  <si>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</si>
  <si>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</si>
  <si>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</si>
  <si>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</si>
  <si>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</si>
  <si>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</si>
  <si>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</si>
  <si>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</si>
  <si>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</si>
  <si>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</si>
  <si>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</si>
  <si>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</si>
  <si>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</si>
  <si>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</si>
  <si>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</si>
  <si>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</si>
  <si>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</si>
  <si>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</si>
  <si>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</si>
  <si>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</si>
  <si>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</si>
  <si>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</si>
  <si>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</si>
  <si>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</si>
  <si>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</si>
  <si>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</si>
  <si>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</si>
  <si>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</si>
  <si>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</si>
  <si>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</si>
  <si>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</si>
  <si>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</si>
  <si>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</si>
  <si>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</si>
  <si>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</si>
  <si>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</si>
  <si>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</si>
  <si>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</si>
  <si>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</si>
  <si>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</si>
  <si>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</si>
  <si>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</si>
  <si>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</si>
  <si>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</si>
  <si>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</si>
  <si>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</si>
  <si>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</si>
  <si>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</si>
  <si>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</si>
  <si>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</si>
  <si>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</si>
  <si>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</si>
  <si>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</si>
  <si>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</si>
  <si>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</si>
  <si>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</si>
  <si>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</si>
  <si>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</si>
  <si>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</si>
  <si>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</si>
  <si>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</si>
  <si>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</si>
  <si>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</si>
  <si>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</si>
  <si>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</si>
  <si>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</si>
  <si>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</si>
  <si>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</si>
  <si>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</si>
  <si>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</si>
  <si>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</si>
  <si>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</si>
  <si>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</si>
  <si>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</si>
  <si>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</si>
  <si>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</si>
  <si>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</si>
  <si>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</si>
  <si>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</si>
  <si>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</si>
  <si>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</si>
  <si>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</si>
  <si>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</si>
  <si>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</si>
  <si>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</si>
  <si>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</si>
  <si>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</si>
  <si>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</si>
  <si>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</si>
  <si>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</si>
  <si>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</si>
  <si>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</si>
  <si>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</si>
  <si>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</si>
  <si>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</si>
  <si>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</si>
  <si>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</si>
  <si>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</si>
  <si>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</si>
  <si>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</si>
  <si>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</si>
  <si>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</si>
  <si>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</si>
  <si>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</si>
  <si>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</si>
  <si>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</si>
  <si>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</si>
  <si>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</si>
  <si>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</si>
  <si>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</si>
  <si>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</si>
  <si>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</si>
  <si>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</si>
  <si>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</si>
  <si>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</si>
  <si>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</si>
  <si>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</si>
  <si>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</si>
  <si>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</si>
  <si>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</si>
  <si>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</si>
  <si>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</si>
  <si>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</si>
  <si>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</si>
  <si>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</si>
  <si>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</si>
  <si>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</si>
  <si>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</si>
  <si>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</si>
  <si>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</si>
  <si>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</si>
  <si>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</si>
  <si>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</si>
  <si>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</si>
  <si>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</si>
  <si>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</si>
  <si>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</si>
  <si>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</si>
  <si>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</si>
  <si>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</si>
  <si>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</si>
  <si>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</si>
  <si>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</si>
  <si>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</si>
  <si>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</si>
  <si>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</si>
  <si>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</si>
  <si>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</si>
  <si>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</si>
  <si>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</si>
  <si>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</si>
  <si>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</si>
  <si>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</si>
  <si>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</si>
  <si>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</si>
  <si>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</si>
  <si>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</si>
  <si>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</si>
  <si>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</si>
  <si>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</si>
  <si>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</si>
  <si>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</si>
  <si>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</si>
  <si>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</si>
  <si>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</si>
  <si>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</si>
  <si>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</si>
  <si>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</si>
  <si>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</si>
  <si>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</si>
  <si>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</si>
  <si>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</si>
  <si>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</si>
  <si>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</si>
  <si>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</si>
  <si>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</si>
  <si>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</si>
  <si>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</si>
  <si>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</si>
  <si>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</si>
  <si>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</si>
  <si>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</si>
  <si>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</si>
  <si>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</si>
  <si>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</si>
  <si>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</si>
  <si>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</si>
  <si>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</si>
  <si>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</si>
  <si>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</si>
  <si>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</si>
  <si>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</si>
  <si>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</si>
  <si>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</si>
  <si>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</si>
  <si>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</si>
  <si>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</si>
  <si>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</si>
  <si>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</si>
  <si>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</si>
  <si>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</si>
  <si>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</si>
  <si>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</si>
  <si>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</si>
  <si>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</si>
  <si>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</si>
  <si>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</si>
  <si>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</si>
  <si>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</si>
  <si>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</si>
  <si>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</si>
  <si>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</si>
  <si>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</si>
  <si>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</si>
  <si>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</si>
  <si>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</si>
  <si>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</si>
  <si>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</si>
  <si>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</si>
  <si>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</si>
  <si>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</si>
  <si>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</si>
  <si>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</si>
  <si>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</si>
  <si>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</si>
  <si>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</si>
  <si>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</si>
  <si>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</si>
  <si>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</si>
  <si>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</si>
  <si>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</si>
  <si>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</si>
  <si>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</si>
  <si>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</si>
  <si>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</si>
  <si>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</si>
  <si>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</si>
  <si>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</si>
  <si>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</si>
  <si>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</si>
  <si>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</si>
  <si>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</si>
  <si>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</si>
  <si>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</si>
  <si>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</si>
  <si>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</si>
  <si>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</si>
  <si>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</si>
  <si>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</si>
  <si>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</si>
  <si>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</si>
  <si>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</si>
  <si>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</si>
  <si>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</si>
  <si>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</si>
  <si>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</si>
  <si>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</si>
  <si>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</si>
  <si>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</si>
  <si>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</si>
  <si>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</si>
  <si>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</si>
  <si>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</si>
  <si>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</si>
  <si>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</si>
  <si>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</si>
  <si>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</si>
  <si>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</si>
  <si>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</si>
  <si>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</si>
  <si>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</si>
  <si>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</si>
  <si>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</si>
  <si>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</si>
  <si>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</si>
  <si>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</si>
  <si>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</si>
  <si>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</si>
  <si>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</si>
  <si>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</si>
  <si>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</si>
  <si>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</si>
  <si>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</si>
  <si>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</si>
  <si>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</si>
  <si>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</si>
  <si>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</si>
  <si>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</si>
  <si>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</si>
  <si>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</si>
  <si>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</si>
  <si>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</si>
  <si>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</si>
  <si>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</si>
  <si>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</si>
  <si>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</si>
  <si>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</si>
  <si>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</si>
  <si>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</si>
  <si>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</si>
  <si>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</si>
  <si>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</si>
  <si>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</si>
  <si>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</si>
  <si>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</si>
  <si>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</si>
  <si>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</si>
  <si>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</si>
  <si>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</si>
  <si>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</si>
  <si>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</si>
  <si>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</si>
  <si>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</si>
  <si>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</si>
  <si>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</si>
  <si>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</si>
  <si>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</si>
  <si>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</si>
  <si>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</si>
  <si>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</si>
  <si>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</si>
  <si>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</si>
  <si>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</si>
  <si>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</si>
  <si>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</si>
  <si>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</si>
  <si>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</si>
  <si>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</si>
  <si>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</si>
  <si>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</si>
  <si>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</si>
  <si>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</si>
  <si>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</si>
  <si>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</si>
  <si>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</si>
  <si>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</si>
  <si>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</si>
  <si>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</si>
  <si>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</si>
  <si>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</si>
  <si>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</si>
  <si>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</si>
  <si>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</si>
  <si>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</si>
  <si>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</si>
  <si>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</si>
  <si>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</si>
  <si>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</si>
  <si>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</si>
  <si>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</si>
  <si>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</si>
  <si>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</si>
  <si>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</si>
  <si>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</si>
  <si>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</si>
  <si>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</si>
  <si>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</si>
  <si>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</si>
  <si>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</si>
  <si>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</si>
  <si>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</si>
  <si>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</si>
  <si>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</si>
  <si>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</si>
  <si>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</si>
  <si>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</si>
  <si>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</si>
  <si>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</si>
  <si>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</si>
  <si>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</si>
  <si>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</si>
  <si>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</si>
  <si>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</si>
  <si>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</si>
  <si>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</si>
  <si>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</si>
  <si>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</si>
  <si>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</si>
  <si>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</si>
  <si>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</si>
  <si>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</si>
  <si>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</si>
  <si>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</si>
  <si>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</si>
  <si>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</si>
  <si>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</si>
  <si>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</si>
  <si>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</si>
  <si>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</si>
  <si>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</si>
  <si>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</si>
  <si>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</si>
  <si>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</si>
  <si>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</si>
  <si>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</si>
  <si>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</si>
  <si>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</si>
  <si>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</si>
  <si>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</si>
  <si>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</si>
  <si>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</si>
  <si>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</si>
  <si>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</si>
  <si>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</si>
  <si>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</si>
  <si>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</si>
  <si>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</si>
  <si>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</si>
  <si>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</si>
  <si>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</si>
  <si>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</si>
  <si>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</si>
  <si>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</si>
  <si>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</si>
  <si>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</si>
  <si>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</si>
  <si>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</si>
  <si>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</si>
  <si>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</si>
  <si>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</si>
  <si>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</si>
  <si>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</si>
  <si>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</si>
  <si>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</si>
  <si>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</si>
  <si>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</si>
  <si>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</si>
  <si>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</si>
  <si>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</si>
  <si>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</si>
  <si>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</si>
  <si>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</si>
  <si>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</si>
  <si>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</si>
  <si>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</si>
  <si>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</si>
  <si>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</si>
  <si>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</si>
  <si>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</si>
  <si>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</si>
  <si>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</si>
  <si>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</si>
  <si>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</si>
  <si>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</si>
  <si>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</si>
  <si>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</si>
  <si>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</si>
  <si>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</si>
  <si>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</si>
  <si>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</si>
  <si>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</si>
  <si>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</si>
  <si>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</si>
  <si>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</si>
  <si>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</si>
  <si>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</si>
  <si>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</si>
  <si>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</si>
  <si>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</si>
  <si>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</si>
  <si>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</si>
  <si>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</si>
  <si>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</si>
  <si>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</si>
  <si>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</si>
  <si>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</si>
  <si>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</si>
  <si>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</si>
  <si>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</si>
  <si>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</si>
  <si>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</si>
  <si>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</si>
  <si>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</si>
  <si>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</si>
  <si>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</si>
  <si>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</si>
  <si>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</si>
  <si>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</si>
  <si>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</si>
  <si>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</si>
  <si>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</si>
  <si>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</si>
  <si>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</si>
  <si>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</si>
  <si>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</si>
  <si>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</si>
  <si>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</si>
  <si>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</si>
  <si>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</si>
  <si>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</si>
  <si>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</si>
  <si>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</si>
  <si>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</si>
  <si>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</si>
  <si>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</si>
  <si>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</si>
  <si>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</si>
  <si>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</si>
  <si>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</si>
  <si>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</si>
  <si>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</si>
  <si>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</si>
  <si>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</si>
  <si>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</si>
  <si>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</si>
  <si>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</si>
  <si>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</si>
  <si>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</si>
  <si>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</si>
  <si>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</si>
  <si>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</si>
  <si>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</si>
  <si>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</si>
  <si>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</si>
  <si>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</si>
  <si>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</si>
  <si>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</si>
  <si>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</si>
  <si>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</si>
  <si>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</si>
  <si>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</si>
  <si>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</si>
  <si>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</si>
  <si>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</si>
  <si>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</si>
  <si>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</si>
  <si>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</si>
  <si>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</si>
  <si>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</si>
  <si>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</si>
  <si>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</si>
  <si>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</si>
  <si>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</si>
  <si>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</si>
  <si>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</si>
  <si>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</si>
  <si>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</si>
  <si>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</si>
  <si>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</si>
  <si>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</si>
  <si>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</si>
  <si>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</si>
  <si>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</si>
  <si>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</si>
  <si>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</si>
  <si>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</si>
  <si>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</si>
  <si>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</si>
  <si>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</si>
  <si>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</si>
  <si>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</si>
  <si>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</si>
  <si>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</si>
  <si>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</si>
  <si>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</si>
  <si>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</si>
  <si>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</si>
  <si>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</si>
  <si>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</si>
  <si>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</si>
  <si>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</si>
  <si>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</si>
  <si>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</si>
  <si>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</si>
  <si>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</si>
  <si>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</si>
  <si>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</si>
  <si>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</si>
  <si>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</si>
  <si>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</si>
  <si>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</si>
  <si>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</si>
  <si>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</si>
  <si>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</si>
  <si>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</si>
  <si>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</si>
  <si>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</si>
  <si>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</si>
  <si>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</si>
  <si>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</si>
  <si>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</si>
  <si>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</si>
  <si>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</si>
  <si>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</si>
  <si>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</si>
  <si>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</si>
  <si>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</si>
  <si>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</si>
  <si>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</si>
  <si>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</si>
  <si>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</si>
  <si>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</si>
  <si>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</si>
  <si>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</si>
  <si>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</si>
  <si>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</si>
  <si>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</si>
  <si>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</si>
  <si>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</si>
  <si>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</si>
  <si>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</si>
  <si>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</si>
  <si>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</si>
  <si>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</si>
  <si>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</si>
  <si>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</si>
  <si>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</si>
  <si>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</si>
  <si>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</si>
  <si>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</si>
  <si>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</si>
  <si>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</si>
  <si>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</si>
  <si>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</si>
  <si>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</si>
  <si>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</si>
  <si>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</si>
  <si>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</si>
  <si>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</si>
  <si>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</si>
  <si>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</si>
  <si>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</si>
  <si>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</si>
  <si>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</si>
  <si>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</si>
  <si>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</si>
  <si>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</si>
  <si>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</si>
  <si>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</si>
  <si>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</si>
  <si>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</si>
  <si>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</si>
  <si>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</si>
  <si>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</si>
  <si>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</si>
  <si>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</si>
  <si>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</si>
  <si>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</si>
  <si>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</si>
  <si>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</si>
  <si>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</si>
  <si>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</si>
  <si>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</si>
  <si>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</si>
  <si>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</si>
  <si>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</si>
  <si>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</si>
  <si>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</si>
  <si>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</si>
  <si>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</si>
  <si>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</si>
  <si>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</si>
  <si>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</si>
  <si>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</si>
  <si>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</si>
  <si>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</si>
  <si>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</si>
  <si>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</si>
  <si>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</si>
  <si>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</si>
  <si>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</si>
  <si>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</si>
  <si>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</si>
  <si>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</si>
  <si>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</si>
  <si>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</si>
  <si>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</si>
  <si>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</si>
  <si>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</si>
  <si>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</si>
  <si>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</si>
  <si>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</si>
  <si>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</si>
  <si>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</si>
  <si>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</si>
  <si>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</si>
  <si>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</si>
  <si>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</si>
  <si>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</si>
  <si>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</si>
  <si>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</si>
  <si>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</si>
  <si>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</si>
  <si>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</si>
  <si>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</si>
  <si>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</si>
  <si>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</si>
  <si>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</si>
  <si>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</si>
  <si>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</si>
  <si>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</si>
  <si>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</si>
  <si>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</si>
  <si>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</si>
  <si>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</si>
  <si>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</si>
  <si>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</si>
  <si>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</si>
  <si>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</si>
  <si>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</si>
  <si>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</si>
  <si>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</si>
  <si>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</si>
  <si>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</si>
  <si>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</si>
  <si>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</si>
  <si>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</si>
  <si>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</si>
  <si>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</si>
  <si>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</si>
  <si>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</si>
  <si>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</si>
  <si>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</si>
  <si>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</si>
  <si>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</si>
  <si>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</si>
  <si>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</si>
  <si>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</si>
  <si>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</si>
  <si>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</si>
  <si>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</si>
  <si>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</si>
  <si>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</si>
  <si>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</si>
  <si>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</si>
  <si>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</si>
  <si>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</si>
  <si>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</si>
  <si>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</si>
  <si>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</si>
  <si>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</si>
  <si>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</si>
  <si>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</si>
  <si>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</si>
  <si>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</si>
  <si>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</si>
  <si>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</si>
  <si>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</si>
  <si>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</si>
  <si>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</si>
  <si>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</si>
  <si>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</si>
  <si>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</si>
  <si>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</si>
  <si>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</si>
  <si>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</si>
  <si>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</si>
  <si>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</si>
  <si>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</si>
  <si>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</si>
  <si>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</si>
  <si>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</si>
  <si>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</si>
  <si>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</si>
  <si>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</si>
  <si>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</si>
  <si>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</si>
  <si>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</si>
  <si>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</si>
  <si>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</si>
  <si>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</si>
  <si>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</si>
  <si>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</si>
  <si>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</si>
  <si>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</si>
  <si>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</si>
  <si>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</si>
  <si>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</si>
  <si>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</si>
  <si>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</si>
  <si>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</si>
  <si>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</si>
  <si>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</si>
  <si>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</si>
  <si>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</si>
  <si>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</si>
  <si>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</si>
  <si>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</si>
  <si>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</si>
  <si>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</si>
  <si>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</si>
  <si>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</si>
  <si>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</si>
  <si>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</si>
  <si>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</si>
  <si>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</si>
  <si>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</si>
  <si>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</si>
  <si>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</si>
  <si>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</si>
  <si>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</si>
  <si>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</si>
  <si>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</si>
  <si>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</si>
  <si>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</si>
  <si>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</si>
  <si>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</si>
  <si>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</si>
  <si>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</si>
  <si>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</si>
  <si>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</si>
  <si>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</si>
  <si>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</si>
  <si>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</si>
  <si>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</si>
  <si>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</si>
  <si>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</si>
  <si>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</si>
  <si>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</si>
  <si>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</si>
  <si>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</si>
  <si>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</si>
  <si>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</si>
  <si>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</si>
  <si>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</si>
  <si>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</si>
  <si>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</si>
  <si>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</si>
  <si>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</si>
  <si>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</si>
  <si>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</si>
  <si>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</si>
  <si>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</si>
  <si>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</si>
  <si>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</si>
  <si>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</si>
  <si>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</si>
  <si>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</si>
  <si>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</si>
  <si>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</si>
  <si>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</si>
  <si>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</si>
  <si>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</si>
  <si>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</si>
  <si>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</si>
  <si>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</si>
  <si>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</si>
  <si>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</si>
  <si>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</si>
  <si>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</si>
  <si>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</si>
  <si>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</si>
  <si>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</si>
  <si>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</si>
  <si>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</si>
  <si>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</si>
  <si>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</si>
  <si>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</si>
  <si>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</si>
  <si>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</si>
  <si>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</si>
  <si>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</si>
  <si>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</si>
  <si>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</si>
  <si>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</si>
  <si>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</si>
  <si>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</si>
  <si>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</si>
  <si>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</si>
  <si>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</si>
  <si>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</si>
  <si>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</si>
  <si>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</si>
  <si>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</si>
  <si>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</si>
  <si>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</si>
  <si>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</si>
  <si>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</si>
  <si>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</si>
  <si>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</si>
  <si>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</si>
  <si>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</si>
  <si>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</si>
  <si>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</si>
  <si>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</si>
  <si>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</si>
  <si>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</si>
  <si>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</si>
  <si>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</si>
  <si>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</si>
  <si>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</si>
  <si>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</si>
  <si>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</si>
  <si>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</si>
  <si>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</si>
  <si>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</si>
  <si>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</si>
  <si>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</si>
  <si>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</si>
  <si>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</si>
  <si>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</si>
  <si>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</si>
  <si>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</si>
  <si>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</si>
  <si>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</si>
  <si>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</si>
  <si>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</si>
  <si>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</si>
  <si>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</si>
  <si>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</si>
  <si>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</si>
  <si>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</si>
  <si>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</si>
  <si>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</si>
  <si>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</si>
  <si>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</si>
  <si>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</si>
  <si>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</si>
  <si>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</si>
  <si>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</si>
  <si>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</si>
  <si>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</si>
  <si>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</si>
  <si>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</si>
  <si>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</si>
  <si>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</si>
  <si>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</si>
  <si>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</si>
  <si>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</si>
  <si>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</si>
  <si>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</si>
  <si>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</si>
  <si>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</si>
  <si>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</si>
  <si>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</si>
  <si>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</si>
  <si>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</si>
  <si>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</si>
  <si>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</si>
  <si>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</si>
  <si>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</si>
  <si>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</si>
  <si>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</si>
  <si>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</si>
  <si>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</si>
  <si>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</si>
  <si>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</si>
  <si>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</si>
  <si>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</si>
  <si>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</si>
  <si>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</si>
  <si>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</si>
  <si>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</si>
  <si>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</si>
  <si>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</si>
  <si>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</si>
  <si>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</si>
  <si>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</si>
  <si>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</si>
  <si>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</si>
  <si>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</si>
  <si>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</si>
  <si>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</si>
  <si>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</si>
  <si>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</si>
  <si>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</si>
  <si>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</si>
  <si>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</si>
  <si>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</si>
  <si>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</si>
  <si>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</si>
  <si>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</si>
  <si>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</si>
  <si>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</si>
  <si>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</si>
  <si>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</si>
  <si>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</si>
  <si>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</si>
  <si>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</si>
  <si>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</si>
  <si>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</si>
  <si>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</si>
  <si>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</si>
  <si>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</si>
  <si>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</si>
  <si>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</si>
  <si>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</si>
  <si>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</si>
  <si>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</si>
  <si>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</si>
  <si>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</si>
  <si>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</si>
  <si>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</si>
  <si>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</si>
  <si>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</si>
  <si>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</si>
  <si>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</si>
  <si>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</si>
  <si>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</si>
  <si>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</si>
  <si>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</si>
  <si>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</si>
  <si>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</si>
  <si>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</si>
  <si>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</si>
  <si>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</si>
  <si>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</si>
  <si>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</si>
  <si>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</si>
  <si>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</si>
  <si>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</si>
  <si>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</si>
  <si>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</si>
  <si>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</si>
  <si>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</si>
  <si>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</si>
  <si>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</si>
  <si>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</si>
  <si>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</si>
  <si>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</si>
  <si>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</si>
  <si>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</si>
  <si>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</si>
  <si>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</si>
  <si>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</si>
  <si>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</si>
  <si>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</si>
  <si>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</si>
  <si>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</si>
  <si>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</si>
  <si>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</si>
  <si>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</si>
  <si>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</si>
  <si>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</si>
  <si>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</si>
  <si>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</si>
  <si>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</si>
  <si>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</si>
  <si>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</si>
  <si>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</si>
  <si>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</si>
  <si>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</si>
  <si>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</si>
  <si>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</si>
  <si>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</si>
  <si>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</si>
  <si>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</si>
  <si>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</si>
  <si>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</si>
  <si>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</si>
  <si>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</si>
  <si>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</si>
  <si>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</si>
  <si>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</si>
  <si>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</si>
  <si>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</si>
  <si>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</si>
  <si>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</si>
  <si>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</si>
  <si>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</si>
  <si>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</si>
  <si>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</si>
  <si>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</si>
  <si>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</si>
  <si>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</si>
  <si>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</si>
  <si>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</si>
  <si>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</si>
  <si>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</si>
  <si>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</si>
  <si>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</si>
  <si>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</si>
  <si>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</si>
  <si>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</si>
  <si>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</si>
  <si>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</si>
  <si>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</si>
  <si>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</si>
  <si>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</si>
  <si>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</si>
  <si>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</si>
  <si>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</si>
  <si>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</si>
  <si>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</si>
  <si>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</si>
  <si>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</si>
  <si>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</si>
  <si>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</si>
  <si>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</si>
  <si>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</si>
  <si>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</si>
  <si>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</si>
  <si>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</si>
  <si>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</si>
  <si>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</si>
  <si>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</si>
  <si>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</si>
  <si>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</si>
  <si>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</si>
  <si>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</si>
  <si>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</si>
  <si>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</si>
  <si>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</si>
  <si>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</si>
  <si>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</si>
  <si>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</si>
  <si>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</si>
  <si>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</si>
  <si>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</si>
  <si>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</si>
  <si>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</si>
  <si>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</si>
  <si>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</si>
  <si>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</si>
  <si>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</si>
  <si>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</si>
  <si>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</si>
  <si>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</si>
  <si>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</si>
  <si>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</si>
  <si>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</si>
  <si>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</si>
  <si>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</si>
  <si>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</si>
  <si>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</si>
  <si>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</si>
  <si>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</si>
  <si>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</si>
  <si>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</si>
  <si>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</si>
  <si>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</si>
  <si>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</si>
  <si>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</si>
  <si>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</si>
  <si>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</si>
  <si>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</si>
  <si>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</si>
  <si>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</si>
  <si>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</si>
  <si>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PCM-20251002-00002376</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</si>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</sst>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4" totalsRowShown="0" headerRowDxfId="15" dataDxfId="14" headerRowBorderDxfId="12" tableBorderDxfId="13">
  <autoFilter ref="A1:L3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270.08696944444091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45933.035395370367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45933.035395370367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45933.035395370367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45933.035395370367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45933.035395370367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45933.035395370367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45933.035395370367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45933.035395370367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45933.035395370367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45933.035395370367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45933.035395370367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45933.035395370367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45933.035395370367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45933.035395370367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45933.035395370367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45933.035395370367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45933.035395370367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45933.035395370367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45933.035395370367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45933.035395370367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45933.035395370367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45933.035395370367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45933.035395370367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45933.035395370367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45933.035395370367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45933.035395370367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45933.035395370367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45933.035395370367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45933.035395370367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45933.035395370367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45933.035395370367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45933.035395370367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45933.035395370367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45933.035395370367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45933.035395370367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45933.035395370367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45933.035395370367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45933.035395370367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45933.035395370367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45933.035395370367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45933.035395370367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45933.035395370367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45933.035395370367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45933.035395370367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45933.035395370367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45933.035395370367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45933.035395370367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45933.035395370367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45933.035395370367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45933.035395370367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45933.035395370367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45933.035395370367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45933.035395370367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45933.035395370367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45933.035395370367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45933.035395370367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45933.035395370367</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87D59229-3B50-4507-B169-117C393E074F}"/>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241.38361296295625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126.30831203703565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108.03555740740558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0.17059212962340098</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45933.035395370367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45933.035395370367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45933.035395370367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45933.035395370367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45933.035395370367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45933.035395370367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45933.035395370367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45933.035395370367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45933.035395370367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45933.035395370367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45933.035395370367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45933.035395370367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45933.035395370367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45933.035395370367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45933.035395370367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45933.035395370367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45933.035395370367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45933.035395370367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45933.035395370367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45933.035395370367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45933.035395370367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45933.035395370367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45933.035395370367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45933.035395370367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45933.035395370367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45933.035395370367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45933.035395370367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45933.035395370367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45933.035395370367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45933.035395370367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45933.035395370367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45933.035395370367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45933.035395370367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45933.035395370367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45933.035395370367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45933.035395370367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45933.035395370367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45933.035395370367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45933.035395370367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45933.035395370367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45933.035395370367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45933.035395370367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45933.035395370367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45933.035395370367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45933.035395370367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45933.035395370367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45933.035395370367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45933.035395370367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45933.035395370367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45933.035395370367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45933.035395370367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45933.035395370367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45933.035395370367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45933.035395370367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45933.035395370367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45933.035395370367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45933.035395370367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45933.035395370367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45933.035395370367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45933.035395370367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45933.035395370367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45933.035395370367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45933.035395370367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45933.035395370367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45933.035395370367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45933.035395370367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45933.035395370367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45933.035395370367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45933.035395370367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45933.035395370367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45933.035395370367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45933.035395370367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45933.035395370367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45933.035395370367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45933.035395370367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45933.035395370367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45933.035395370367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45933.035395370367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45933.035395370367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45933.035395370367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45933.035395370367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45933.035395370367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45933.035395370367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45933.035395370367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45933.035395370367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45933.035395370367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45933.035395370367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45933.035395370367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45933.035395370367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45933.035395370367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45933.035395370367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45933.035395370367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45933.035395370367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45933.035395370367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45933.035395370367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45933.035395370367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45933.035395370367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45933.035395370367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45933.035395370367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45933.035395370367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45933.035395370367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45933.035395370367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45933.035395370367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45933.035395370367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45933.035395370367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45933.035395370367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45933.035395370367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45933.035395370367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45933.035395370367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45933.035395370367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45933.035395370367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45933.035395370367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45933.035395370367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45933.035395370367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45933.035395370367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45933.035395370367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45933.035395370367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45933.035395370367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45933.035395370367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45933.035395370367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45933.035395370367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45933.035395370367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45933.035395370367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45933.035395370367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45933.035395370367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45933.035395370367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45933.035395370367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45933.035395370367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45933.035395370367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45933.035395370367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45933.035395370367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45933.035395370367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45933.035395370367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45933.035395370367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45933.035395370367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45933.035395370367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45933.035395370367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45933.035395370367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45933.035395370367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45933.035395370367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45933.035395370367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45933.035395370367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45933.035395370367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45933.035395370367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45933.035395370367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45933.035395370367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45933.035395370367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45933.035395370367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45933.035395370367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45933.035395370367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45933.035395370367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45933.035395370367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45933.035395370367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45933.035395370367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45933.035395370367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45933.035395370367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45933.035395370367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45933.035395370367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45933.035395370367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45933.035395370367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45933.035395370367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45933.035395370367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45933.035395370367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45933.035395370367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45933.035395370367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45933.035395370367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45933.035395370367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45933.035395370367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45933.035395370367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45933.035395370367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45933.035395370367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45933.035395370367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45933.035395370367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45933.035395370367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45933.035395370367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45933.035395370367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45933.035395370367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45933.035395370367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45933.035395370367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45933.035395370367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45933.035395370367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45933.035395370367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45933.035395370367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45933.035395370367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45933.035395370367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45933.035395370367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45933.035395370367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45933.035395370367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45933.035395370367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45933.035395370367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45933.035395370367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45933.035395370367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45933.035395370367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45933.035395370367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45933.035395370367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45933.035395370367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45933.035395370367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45933.035395370367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45933.035395370367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45933.035395370367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45933.035395370367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45933.035395370367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45933.035395370367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45933.035395370367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45933.035395370367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45933.035395370367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45933.035395370367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45933.035395370367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45933.035395370367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45933.035395370367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45933.035395370367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45933.035395370367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45933.035395370367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45933.035395370367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45933.035395370367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45933.035395370367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45933.035395370367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45933.035395370367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45933.035395370367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45933.035395370367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45933.035395370367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45933.035395370367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45933.035395370367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45933.035395370367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45933.035395370367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45933.035395370367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45933.035395370367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45933.035395370367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45933.035395370367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45933.035395370367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45933.035395370367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45933.035395370367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45933.035395370367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45933.035395370367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45933.035395370367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45933.035395370367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45933.035395370367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45933.035395370367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45933.035395370367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45933.035395370367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45933.035395370367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45933.035395370367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45933.035395370367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45933.035395370367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45933.035395370367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45933.035395370367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45933.035395370367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45933.035395370367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45933.035395370367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45933.035395370367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45933.035395370367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45933.035395370367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45933.035395370367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45933.035395370367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45933.035395370367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45933.035395370367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45933.035395370367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45933.035395370367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45933.035395370367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45933.035395370367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45933.035395370367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45933.035395370367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45933.035395370367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45933.035395370367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45933.035395370367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45933.035395370367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45933.035395370367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45933.035395370367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45933.035395370367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45933.035395370367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45933.035395370367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45933.035395370367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45933.035395370367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45933.035395370367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45933.035395370367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45933.035395370367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45933.035395370367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45933.035395370367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45933.035395370367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45933.035395370367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45933.035395370367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45933.035395370367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45933.035395370367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45933.035395370367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45933.035395370367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45933.035395370367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45933.035395370367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45933.035395370367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45933.035395370367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45933.035395370367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45933.035395370367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45933.035395370367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45933.035395370367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45933.035395370367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45933.035395370367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45933.035395370367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45933.035395370367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45933.035395370367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45933.035395370367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45933.035395370367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45933.035395370367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45933.035395370367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45933.035395370367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45933.035395370367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45933.035395370367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45933.035395370367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45933.035395370367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45933.035395370367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45933.035395370367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45933.035395370367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45933.035395370367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45933.035395370367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45933.035395370367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45933.035395370367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45933.035395370367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45933.035395370367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45933.035395370367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45933.035395370367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45933.035395370367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45933.035395370367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45933.035395370367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45933.035395370367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45933.035395370367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45933.035395370367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45933.035395370367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45933.035395370367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45933.035395370367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45933.035395370367</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45933.035395370367</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45933.035395370367</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45933.035395370367</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45933.035395370367</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45933.035395370367</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45933.035395370367</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45933.035395370367</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45933.035395370367</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45933.035395370367</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45933.035395370367</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45933.035395370367</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45933.035395370367</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45933.035395370367</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45933.035395370367</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45933.035395370367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45933.035395370367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45933.035395370367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45933.035395370367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45933.035395370367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45933.035395370367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45933.035395370367</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45933.035395370367</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45933.035395370367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45933.035395370367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45933.035395370367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45933.035395370367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45933.035395370367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45933.035395370367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45933.035395370367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45933.035395370367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45933.035395370367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45933.035395370367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45933.035395370367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45933.035395370367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45933.035395370367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45933.035395370367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45933.035395370367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45933.035395370367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45933.035395370367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45933.035395370367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45933.035395370367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45933.035395370367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45933.035395370367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45933.035395370367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45933.035395370367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45933.035395370367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45933.035395370367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45933.035395370367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45933.035395370367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45933.035395370367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45933.035395370367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45933.035395370367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45933.035395370367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45933.035395370367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45933.035395370367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45933.035395370367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45933.035395370367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45933.035395370367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45933.035395370367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45933.035395370367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45933.035395370367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45933.035395370367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45933.035395370367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45933.035395370367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45933.035395370367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45933.035395370367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45933.035395370367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45933.035395370367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45933.035395370367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45933.035395370367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45933.035395370367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45933.035395370367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45933.035395370367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45933.035395370367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45933.035395370367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45933.035395370367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45933.035395370367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45933.035395370367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45933.035395370367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45933.035395370367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45933.035395370367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45933.035395370367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45933.035395370367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45933.035395370367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45933.035395370367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45933.035395370367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45933.035395370367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45933.035395370367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45933.035395370367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45933.035395370367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45933.035395370367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45933.035395370367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45933.035395370367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45933.035395370367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45933.035395370367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45933.035395370367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45933.035395370367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45933.035395370367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45933.035395370367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45933.035395370367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45933.035395370367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45933.035395370367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45933.035395370367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45933.035395370367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45933.035395370367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45933.035395370367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45933.035395370367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45933.035395370367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45933.035395370367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45933.035395370367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45933.035395370367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45933.035395370367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45933.035395370367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45933.035395370367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45933.035395370367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45933.035395370367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45933.035395370367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45933.035395370367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45933.035395370367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45933.035395370367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45933.035395370367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45933.035395370367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45933.035395370367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45933.035395370367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45933.035395370367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45933.035395370367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45933.035395370367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45933.035395370367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45933.035395370367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45933.035395370367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45933.035395370367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45933.035395370367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45933.035395370367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45933.035395370367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45933.035395370367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45933.035395370367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45933.035395370367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45933.035395370367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45933.035395370367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45933.035395370367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45933.035395370367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45933.035395370367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45933.035395370367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45933.035395370367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45933.035395370367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45933.035395370367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45933.035395370367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45933.035395370367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45933.035395370367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45933.035395370367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45933.035395370367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45933.035395370367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45933.035395370367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45933.035395370367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45933.035395370367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45933.035395370367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45933.035395370367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45933.035395370367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45933.035395370367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45933.035395370367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45933.035395370367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45933.035395370367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45933.035395370367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45933.035395370367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45933.035395370367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45933.035395370367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45933.035395370367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45933.035395370367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45933.035395370367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45933.035395370367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45933.035395370367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45933.035395370367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45933.035395370367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45933.035395370367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45933.035395370367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45933.035395370367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45933.035395370367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45933.035395370367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45933.035395370367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45933.035395370367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45933.035395370367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45933.035395370367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45933.035395370367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45933.035395370367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45933.035395370367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45933.035395370367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45933.035395370367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45933.035395370367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45933.035395370367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45933.035395370367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45933.035395370367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45933.035395370367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45933.035395370367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45933.035395370367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45933.035395370367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45933.035395370367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45933.035395370367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45933.035395370367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45933.035395370367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45933.035395370367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45933.035395370367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45933.035395370367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45933.035395370367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45933.035395370367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45933.035395370367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45933.035395370367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45933.035395370367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45933.035395370367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45933.035395370367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45933.035395370367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45933.035395370367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45933.035395370367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45933.035395370367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45933.035395370367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45933.035395370367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45933.035395370367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45933.035395370367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45933.035395370367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45933.035395370367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45933.035395370367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45933.035395370367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45933.035395370367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45933.035395370367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45933.035395370367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45933.035395370367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45933.035395370367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45933.035395370367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45933.035395370367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45933.035395370367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45933.035395370367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45933.035395370367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45933.035395370367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45933.035395370367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45933.035395370367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45933.035395370367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45933.035395370367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45933.035395370367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45933.035395370367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45933.035395370367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45933.035395370367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45933.035395370367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45933.035395370367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45933.035395370367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45933.035395370367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45933.035395370367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45933.035395370367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45933.035395370367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45933.035395370367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45933.035395370367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45933.035395370367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45933.035395370367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45933.035395370367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45933.035395370367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45933.035395370367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45933.035395370367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45933.035395370367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45933.035395370367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45933.035395370367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45933.035395370367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45933.035395370367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45933.035395370367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45933.035395370367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45933.035395370367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45933.035395370367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45933.035395370367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45933.035395370367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45933.035395370367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45933.035395370367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45933.035395370367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45933.035395370367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45933.035395370367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45933.035395370367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45933.035395370367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45933.035395370367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45933.035395370367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45933.035395370367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45933.035395370367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45933.035395370367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45933.035395370367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45933.035395370367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45933.035395370367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45933.035395370367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45933.035395370367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45933.035395370367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45933.035395370367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45933.035395370367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45933.035395370367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45933.035395370367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45933.035395370367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45933.035395370367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45933.035395370367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45933.035395370367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45933.035395370367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45933.035395370367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45933.035395370367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45933.035395370367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45933.035395370367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45933.035395370367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45933.035395370367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45933.035395370367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45933.035395370367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45933.035395370367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45933.035395370367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45933.035395370367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45933.035395370367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45933.035395370367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45933.035395370367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45933.035395370367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45933.035395370367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45933.035395370367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45933.035395370367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45933.035395370367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45933.035395370367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45933.035395370367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45933.035395370367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45933.035395370367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45933.035395370367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45933.035395370367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45933.035395370367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45933.035395370367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45933.035395370367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45933.035395370367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45933.035395370367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45933.035395370367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45933.035395370367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45933.035395370367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45933.035395370367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45933.035395370367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45933.035395370367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45933.035395370367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45933.035395370367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45933.035395370367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45933.035395370367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45933.035395370367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45933.035395370367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45933.035395370367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45933.035395370367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45933.035395370367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45933.035395370367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45933.035395370367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45933.035395370367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45933.035395370367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45933.035395370367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45933.035395370367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45933.035395370367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45933.035395370367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45933.035395370367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45933.035395370367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45933.035395370367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45933.035395370367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45933.035395370367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45933.035395370367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45933.035395370367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45933.035395370367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45933.035395370367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45933.035395370367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45933.035395370367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45933.035395370367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45933.035395370367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45933.035395370367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45933.035395370367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45933.035395370367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45933.035395370367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45933.035395370367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45933.035395370367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45933.035395370367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45933.035395370367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45933.035395370367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45933.035395370367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45933.035395370367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45933.035395370367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45933.035395370367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45933.035395370367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45933.035395370367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45933.035395370367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45933.035395370367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45933.035395370367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45933.035395370367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45933.035395370367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45933.035395370367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45933.035395370367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45933.035395370367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45933.035395370367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45933.035395370367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45933.035395370367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45933.035395370367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45933.035395370367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45933.035395370367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45933.035395370367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45933.035395370367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45933.035395370367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45933.035395370367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45933.035395370367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45933.035395370367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45933.035395370367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45933.035395370367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45933.035395370367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45933.035395370367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45933.035395370367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45933.035395370367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45933.035395370367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45933.035395370367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45933.035395370367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45933.035395370367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45933.035395370367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45933.035395370367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45933.035395370367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45933.035395370367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45933.035395370367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45933.035395370367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45933.035395370367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45933.035395370367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45933.035395370367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45933.035395370367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45933.035395370367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45933.035395370367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45933.035395370367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45933.035395370367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45933.035395370367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45933.035395370367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45933.035395370367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45933.035395370367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45933.035395370367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45933.035395370367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45933.035395370367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45933.035395370367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45933.035395370367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45933.035395370367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45933.035395370367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45933.035395370367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45933.035395370367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45933.035395370367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45933.035395370367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45933.035395370367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45933.035395370367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45933.035395370367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45933.035395370367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45933.035395370367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45933.035395370367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45933.035395370367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45933.035395370367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45933.035395370367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45933.035395370367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45933.035395370367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45933.035395370367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45933.035395370367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45933.035395370367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45933.035395370367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45933.035395370367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45933.035395370367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45933.035395370367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45933.035395370367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45933.035395370367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45933.035395370367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45933.035395370367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45933.035395370367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45933.035395370367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45933.035395370367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45933.035395370367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45933.035395370367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45933.035395370367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45933.035395370367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45933.035395370367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45933.035395370367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45933.035395370367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45933.035395370367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45933.035395370367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45933.035395370367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45933.035395370367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45933.035395370367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45933.035395370367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45933.035395370367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45933.035395370367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45933.035395370367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45933.035395370367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45933.035395370367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45933.035395370367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45933.035395370367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45933.035395370367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45933.035395370367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45933.035395370367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45933.035395370367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45933.035395370367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45933.035395370367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45933.035395370367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45933.035395370367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45933.035395370367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45933.035395370367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45933.035395370367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45933.035395370367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45933.035395370367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45933.035395370367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45933.035395370367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45933.035395370367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45933.035395370367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45933.035395370367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45933.035395370367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45933.035395370367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45933.035395370367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45933.035395370367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45933.035395370367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45933.035395370367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45933.035395370367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45933.035395370367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45933.035395370367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45933.035395370367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45933.035395370367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45933.035395370367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45933.035395370367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45933.035395370367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45933.035395370367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45933.035395370367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45933.035395370367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45933.035395370367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45933.035395370367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45933.035395370367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45933.035395370367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45933.035395370367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45933.035395370367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45933.035395370367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45933.035395370367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45933.035395370367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45933.035395370367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45933.035395370367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45933.035395370367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45933.035395370367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45933.035395370367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45933.035395370367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45933.035395370367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45933.035395370367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45933.035395370367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45933.035395370367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45933.035395370367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45933.035395370367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45933.035395370367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45933.035395370367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45933.035395370367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45933.035395370367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45933.035395370367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45933.035395370367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45933.035395370367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45933.035395370367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45933.035395370367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45933.035395370367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45933.035395370367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45933.035395370367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45933.035395370367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45933.035395370367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45933.035395370367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45933.035395370367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45933.035395370367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45933.035395370367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45933.035395370367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45933.035395370367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45933.035395370367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45933.035395370367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45933.035395370367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45933.035395370367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45933.035395370367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45933.035395370367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45933.035395370367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45933.035395370367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45933.035395370367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45933.035395370367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45933.035395370367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45933.035395370367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45933.035395370367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45933.035395370367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45933.035395370367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45933.035395370367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45933.035395370367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45933.035395370367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45933.035395370367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45933.035395370367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45933.035395370367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45933.035395370367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45933.035395370367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45933.035395370367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45933.035395370367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45933.035395370367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45933.035395370367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45933.035395370367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45933.035395370367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45933.035395370367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45933.035395370367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45933.035395370367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45933.035395370367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45933.035395370367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45933.035395370367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45933.035395370367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45933.035395370367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45933.035395370367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45933.035395370367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45933.035395370367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45933.035395370367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45933.035395370367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45933.035395370367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45933.035395370367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45933.035395370367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45933.035395370367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45933.035395370367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45933.035395370367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45933.035395370367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45933.035395370367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45933.035395370367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45933.035395370367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45933.035395370367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45933.035395370367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45933.035395370367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45933.035395370367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45933.035395370367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45933.035395370367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45933.035395370367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45933.035395370367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45933.035395370367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45933.035395370367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45933.035395370367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45933.035395370367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45933.035395370367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45933.035395370367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45933.035395370367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45933.035395370367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45933.035395370367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45933.035395370367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45933.035395370367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45933.035395370367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45933.035395370367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45933.035395370367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45933.035395370367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45933.035395370367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45933.035395370367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45933.035395370367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45933.035395370367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45933.035395370367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45933.035395370367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45933.035395370367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45933.035395370367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45933.035395370367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45933.035395370367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45933.035395370367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45933.035395370367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45933.035395370367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45933.035395370367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45933.035395370367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45933.035395370367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45933.035395370367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45933.035395370367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45933.035395370367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45933.035395370367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45933.035395370367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45933.035395370367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45933.035395370367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45933.035395370367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45933.035395370367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45933.035395370367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45933.035395370367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45933.035395370367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45933.035395370367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45933.035395370367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45933.035395370367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45933.035395370367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45933.035395370367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45933.035395370367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45933.035395370367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45933.035395370367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45933.035395370367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45933.035395370367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45933.035395370367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45933.035395370367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45933.035395370367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45933.035395370367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45933.035395370367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45933.035395370367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45933.035395370367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45933.035395370367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45933.035395370367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45933.035395370367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45933.035395370367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45933.035395370367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45933.035395370367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45933.035395370367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45933.035395370367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45933.035395370367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45933.035395370367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45933.035395370367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45933.035395370367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45933.035395370367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45933.035395370367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45933.035395370367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45933.035395370367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45933.035395370367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45933.035395370367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45933.035395370367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45933.035395370367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45933.035395370367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45933.035395370367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45933.035395370367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45933.035395370367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45933.035395370367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45933.035395370367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45933.035395370367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45933.035395370367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45933.035395370367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45933.035395370367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45933.035395370367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45933.035395370367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45933.035395370367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45933.035395370367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45933.035395370367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45933.035395370367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45933.035395370367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45933.035395370367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45933.035395370367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45933.035395370367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45933.035395370367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45933.035395370367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45933.035395370367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45933.035395370367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45933.035395370367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45933.035395370367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45933.035395370367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45933.035395370367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45933.035395370367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45933.035395370367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45933.035395370367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45933.035395370367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45933.035395370367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45933.035395370367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45933.035395370367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45933.035395370367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45933.035395370367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45933.035395370367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45933.035395370367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45933.035395370367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45933.035395370367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45933.035395370367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45933.035395370367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45933.035395370367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45933.035395370367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45933.035395370367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45933.035395370367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45933.035395370367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45933.035395370367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45933.035395370367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45933.035395370367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45933.035395370367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45933.035395370367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45933.035395370367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45933.035395370367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45933.035395370367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45933.035395370367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45933.035395370367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45933.035395370367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45933.035395370367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45933.035395370367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45933.035395370367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45933.035395370367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45933.035395370367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45933.035395370367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45933.035395370367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45933.035395370367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45933.035395370367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45933.035395370367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45933.035395370367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45933.035395370367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45933.035395370367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45933.035395370367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45933.035395370367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45933.035395370367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45933.035395370367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45933.035395370367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45933.035395370367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45933.035395370367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45933.035395370367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45933.035395370367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45933.035395370367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45933.035395370367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45933.035395370367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45933.035395370367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45933.035395370367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45933.035395370367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45933.035395370367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45933.035395370367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45933.035395370367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45933.035395370367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45933.035395370367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45933.035395370367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45933.035395370367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45933.035395370367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45933.035395370367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45933.035395370367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45933.035395370367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45933.035395370367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45933.035395370367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45933.035395370367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45933.035395370367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45933.035395370367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45933.035395370367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45933.035395370367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45933.035395370367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45933.035395370367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45933.035395370367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45933.035395370367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45933.035395370367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45933.035395370367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45933.035395370367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45933.035395370367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45933.035395370367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45933.035395370367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45933.035395370367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45933.035395370367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45933.035395370367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45933.035395370367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45933.035395370367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45933.035395370367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45933.035395370367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45933.035395370367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45933.035395370367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45933.035395370367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45933.035395370367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45933.035395370367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45933.035395370367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45933.035395370367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45933.035395370367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45933.035395370367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45933.035395370367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45933.035395370367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45933.035395370367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45933.035395370367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45933.035395370367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45933.035395370367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45933.035395370367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45933.035395370367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45933.035395370367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45933.035395370367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45933.035395370367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45933.035395370367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45933.035395370367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45933.035395370367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45933.035395370367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45933.035395370367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45933.035395370367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45933.035395370367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45933.035395370367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45933.035395370367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45933.035395370367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45933.035395370367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45933.035395370367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45933.035395370367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45933.035395370367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45933.035395370367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45933.035395370367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45933.035395370367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45933.035395370367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45933.035395370367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45933.035395370367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45933.035395370367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45933.035395370367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45933.035395370367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45933.035395370367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45933.035395370367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45933.035395370367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45933.035395370367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45933.035395370367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45933.035395370367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45933.035395370367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45933.035395370367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45933.035395370367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45933.035395370367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45933.035395370367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45933.035395370367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45933.035395370367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45933.035395370367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45933.035395370367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45933.035395370367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45933.035395370367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45933.035395370367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45933.035395370367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45933.035395370367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45933.035395370367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45933.035395370367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45933.035395370367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45933.035395370367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45933.035395370367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45933.035395370367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45933.035395370367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45933.035395370367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45933.035395370367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45933.035395370367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45933.035395370367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45933.035395370367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45933.035395370367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45933.035395370367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45933.035395370367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45933.035395370367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45933.035395370367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45933.035395370367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45933.035395370367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45933.035395370367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45933.035395370367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45933.035395370367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45933.035395370367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45933.035395370367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45933.035395370367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45933.035395370367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45933.035395370367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45933.035395370367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45933.035395370367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45933.035395370367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45933.035395370367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45933.035395370367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45933.035395370367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45933.035395370367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45933.035395370367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45933.035395370367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45933.035395370367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45933.035395370367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45933.035395370367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45933.035395370367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45933.035395370367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45933.035395370367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45933.035395370367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45933.035395370367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45933.035395370367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45933.035395370367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45933.035395370367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45933.035395370367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45933.035395370367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45933.035395370367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45933.035395370367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45933.035395370367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45933.035395370367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45933.035395370367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45933.035395370367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45933.035395370367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45933.035395370367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45933.035395370367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45933.035395370367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45933.035395370367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45933.035395370367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45933.035395370367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45933.035395370367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45933.035395370367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45933.035395370367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45933.035395370367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45933.035395370367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45933.035395370367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45933.035395370367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45933.035395370367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45933.035395370367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45933.035395370367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45933.035395370367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45933.035395370367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45933.035395370367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45933.035395370367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45933.035395370367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45933.035395370367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45933.035395370367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45933.035395370367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45933.035395370367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45933.035395370367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45933.035395370367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45933.035395370367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45933.035395370367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45933.035395370367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45933.035395370367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45933.035395370367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45933.035395370367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45933.035395370367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45933.035395370367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45933.035395370367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45933.035395370367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45933.035395370367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45933.035395370367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45933.035395370367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45933.035395370367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45933.035395370367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45933.035395370367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45933.035395370367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45933.035395370367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45933.035395370367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45933.035395370367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45933.035395370367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45933.035395370367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45933.035395370367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45933.035395370367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45933.035395370367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45933.035395370367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45933.035395370367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45933.035395370367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45933.035395370367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45933.035395370367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45933.035395370367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45933.035395370367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45933.035395370367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45933.035395370367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45933.035395370367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45933.035395370367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45933.035395370367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45933.035395370367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45933.035395370367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45933.035395370367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45933.035395370367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45933.035395370367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45933.035395370367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45933.035395370367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45933.035395370367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45933.035395370367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45933.035395370367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45933.035395370367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45933.035395370367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45933.035395370367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45933.035395370367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45933.035395370367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45933.035395370367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45933.035395370367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45933.035395370367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45933.035395370367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45933.035395370367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45933.035395370367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45933.035395370367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45933.035395370367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45933.035395370367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45933.035395370367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45933.035395370367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45933.035395370367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45933.035395370367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45933.035395370367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45933.035395370367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45933.035395370367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45933.035395370367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45933.035395370367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45933.035395370367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45933.035395370367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45933.035395370367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45933.035395370367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45933.035395370367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45933.035395370367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45933.035395370367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45933.035395370367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45933.035395370367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45933.035395370367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45933.035395370367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45933.035395370367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45933.035395370367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45933.035395370367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45933.035395370367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45933.035395370367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45933.035395370367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45933.035395370367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45933.035395370367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45933.035395370367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45933.035395370367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45933.035395370367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45933.035395370367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45933.035395370367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45933.035395370367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45933.035395370367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45933.035395370367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45933.035395370367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45933.035395370367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45933.035395370367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45933.035395370367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45933.035395370367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45933.035395370367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45933.035395370367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45933.035395370367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45933.035395370367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45933.035395370367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45933.035395370367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45933.035395370367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45933.035395370367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45933.035395370367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45933.035395370367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45933.035395370367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45933.035395370367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45933.035395370367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45933.035395370367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45933.035395370367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45933.035395370367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45933.035395370367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45933.035395370367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45933.035395370367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45933.035395370367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45933.035395370367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45933.035395370367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45933.035395370367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45933.035395370367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45933.035395370367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45933.035395370367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45933.035395370367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45933.035395370367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45933.035395370367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45933.035395370367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45933.035395370367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45933.035395370367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45933.035395370367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45933.035395370367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45933.035395370367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45933.035395370367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45933.035395370367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45933.035395370367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45933.035395370367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45933.035395370367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45933.035395370367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45933.035395370367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45933.035395370367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45933.035395370367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45933.035395370367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45933.035395370367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45933.035395370367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45933.035395370367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45933.035395370367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45933.035395370367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45933.035395370367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45933.035395370367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45933.035395370367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45933.035395370367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45933.035395370367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45933.035395370367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45933.035395370367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45933.035395370367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45933.035395370367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45933.035395370367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45933.035395370367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45933.035395370367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45933.035395370367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45933.035395370367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45933.035395370367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45933.035395370367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45933.035395370367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45933.035395370367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45933.035395370367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45933.035395370367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45933.035395370367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45933.035395370367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45933.035395370367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45933.035395370367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45933.035395370367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45933.035395370367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45933.035395370367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45933.035395370367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45933.035395370367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45933.035395370367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45933.035395370367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45933.035395370367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45933.035395370367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45933.035395370367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45933.035395370367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45933.035395370367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45933.035395370367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45933.035395370367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45933.035395370367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45933.035395370367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45933.035395370367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45933.035395370367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45933.035395370367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45933.035395370367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45933.035395370367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45933.035395370367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45933.035395370367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45933.035395370367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45933.035395370367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45933.035395370367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45933.035395370367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45933.035395370367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45933.035395370367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45933.035395370367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45933.035395370367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45933.035395370367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45933.035395370367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45933.035395370367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45933.035395370367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45933.035395370367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45933.035395370367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45933.035395370367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45933.035395370367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45933.035395370367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45933.035395370367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45933.035395370367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45933.035395370367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45933.035395370367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45933.035395370367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45933.035395370367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45933.035395370367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45933.035395370367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45933.035395370367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45933.035395370367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45933.035395370367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45933.035395370367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45933.035395370367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45933.035395370367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45933.035395370367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45933.035395370367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45933.035395370367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45933.035395370367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45933.035395370367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45933.035395370367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45933.035395370367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45933.035395370367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45933.035395370367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45933.035395370367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45933.035395370367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45933.035395370367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45933.035395370367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45933.035395370367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45933.035395370367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45933.035395370367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45933.035395370367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45933.035395370367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45933.035395370367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45933.035395370367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45933.035395370367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45933.035395370367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45933.035395370367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45933.035395370367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45933.035395370367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45933.035395370367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45933.035395370367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45933.035395370367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45933.035395370367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45933.035395370367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45933.035395370367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45933.035395370367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45933.035395370367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45933.035395370367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45933.035395370367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45933.035395370367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45933.035395370367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45933.035395370367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45933.035395370367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45933.035395370367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45933.035395370367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45933.035395370367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45933.035395370367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45933.035395370367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45933.035395370367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45933.035395370367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45933.035395370367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45933.035395370367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45933.035395370367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45933.035395370367</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229.55467777777085</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2.1451175925903954</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IFERROR(VLOOKUP(#REF!,DB!A:K,11,0),"")</f>
        <v/>
      </c>
      <c r="C4" s="111"/>
      <c r="D4" s="107"/>
      <c r="E4" s="112"/>
      <c r="F4" s="113"/>
      <c r="G4" s="114">
        <f ca="1">IFERROR(NOW()-F4,"")</f>
        <v>45933.035395370367</v>
      </c>
      <c r="H4" s="113"/>
      <c r="I4" s="110" t="str">
        <f>IFERROR(VLOOKUP(#REF!,DB!A:F,6,0),"")</f>
        <v/>
      </c>
      <c r="J4" s="110" t="str">
        <f>IFERROR(VLOOKUP(#REF!,DB!A:G,7,0),"")</f>
        <v/>
      </c>
      <c r="K4" s="115"/>
      <c r="L4" s="107" t="str">
        <f>IFERROR(VLOOKUP(#REF!,DB!A:I,9,0),"")</f>
        <v/>
      </c>
    </row>
    <row r="5" spans="1:16" ht="15" customHeight="1">
      <c r="A5" s="110"/>
      <c r="B5" s="110" t="str">
        <f>IFERROR(VLOOKUP(D4,DB!A:K,11,0),"")</f>
        <v/>
      </c>
      <c r="C5" s="111"/>
      <c r="D5" s="107"/>
      <c r="E5" s="112"/>
      <c r="F5" s="113"/>
      <c r="G5" s="114">
        <f ca="1">IFERROR(NOW()-F5,"")</f>
        <v>45933.035395370367</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45933.035395370367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45933.035395370367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45933.035395370367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45933.035395370367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45933.035395370367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45933.035395370367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45933.035395370367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45933.035395370367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45933.035395370367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45933.035395370367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45933.035395370367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45933.035395370367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45933.035395370367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45933.035395370367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45933.035395370367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45933.035395370367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45933.035395370367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45933.035395370367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45933.035395370367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45933.035395370367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45933.035395370367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45933.035395370367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45933.035395370367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45933.035395370367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45933.035395370367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45933.035395370367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45933.035395370367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45933.035395370367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45933.035395370367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45933.035395370367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45933.035395370367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45933.035395370367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45933.035395370367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45933.035395370367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45933.035395370367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45933.035395370367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45933.035395370367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45933.035395370367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45933.035395370367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45933.035395370367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45933.035395370367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45933.035395370367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45933.035395370367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45933.035395370367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45933.035395370367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45933.035395370367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45933.035395370367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45933.035395370367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45933.035395370367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45933.035395370367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45933.035395370367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45933.035395370367</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45933.035395370367</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45933.035395370367</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45933.035395370367</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45933.035395370367</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45933.035395370367</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45933.035395370367</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45933.035395370367</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39059</v>
      </c>
      <c r="B2" s="37" t="str">
        <f>IFERROR(VLOOKUP(D2,DB!A:K,11,0),"")</f>
        <v>R5</v>
      </c>
      <c r="C2" s="37">
        <v>3</v>
      </c>
      <c r="D2" s="37" t="s">
        <v>36000</v>
      </c>
      <c r="E2" s="37" t="s">
        <v>38964</v>
      </c>
      <c r="F2" s="38">
        <v>45891.832060185188</v>
      </c>
      <c r="G2" s="39">
        <f t="shared" ref="G2" ca="1" si="0">IFERROR(NOW()-F2,"-")</f>
        <v>41.20333518517873</v>
      </c>
      <c r="H2" s="38">
        <v>45891.790393518517</v>
      </c>
      <c r="I2" s="37" t="str">
        <f>IFERROR(VLOOKUP(D2,DB!A:F,6,0),"")</f>
        <v>Generator-SG</v>
      </c>
      <c r="J2" s="37" t="str">
        <f>IFERROR(VLOOKUP(D2,DB!A:G,7,0),"")</f>
        <v>Vandalized</v>
      </c>
      <c r="K2" s="37" t="s">
        <v>39060</v>
      </c>
      <c r="L2" s="37" t="str">
        <f>IFERROR(VLOOKUP(D2,DB!A:I,9,0),"")</f>
        <v>Latis</v>
      </c>
      <c r="M2" s="136"/>
    </row>
    <row r="3" spans="1:13" ht="30.75">
      <c r="A3" s="37" t="s">
        <v>39061</v>
      </c>
      <c r="B3" s="37" t="str">
        <f>IFERROR(VLOOKUP(D3,DB!A:K,11,0),"")</f>
        <v>R5</v>
      </c>
      <c r="C3" s="37">
        <v>1</v>
      </c>
      <c r="D3" s="37" t="s">
        <v>31295</v>
      </c>
      <c r="E3" s="37" t="s">
        <v>39043</v>
      </c>
      <c r="F3" s="38">
        <v>45926.188877314817</v>
      </c>
      <c r="G3" s="39">
        <f ca="1">IFERROR(NOW()-F3,"-")</f>
        <v>6.8465180555504048</v>
      </c>
      <c r="H3" s="38">
        <v>45926.158159722225</v>
      </c>
      <c r="I3" s="37" t="str">
        <f>IFERROR(VLOOKUP(D3,DB!A:F,6,0),"")</f>
        <v>SCECO</v>
      </c>
      <c r="J3" s="37" t="str">
        <f>IFERROR(VLOOKUP(D3,DB!A:G,7,0),"")</f>
        <v>Good</v>
      </c>
      <c r="K3" s="37" t="s">
        <v>39062</v>
      </c>
      <c r="L3" s="37" t="str">
        <f>IFERROR(VLOOKUP(D3,DB!A:I,9,0),"")</f>
        <v>Latis</v>
      </c>
      <c r="M3" s="136"/>
    </row>
    <row r="4" spans="1:13" ht="15">
      <c r="A4" s="37"/>
      <c r="B4" s="37" t="str">
        <f>IFERROR(VLOOKUP(D4,DB!A:K,11,0),"")</f>
        <v/>
      </c>
      <c r="C4" s="37"/>
      <c r="D4" s="37"/>
      <c r="E4" s="37"/>
      <c r="F4" s="38"/>
      <c r="G4" s="39">
        <f ca="1">IFERROR(NOW()-F4,"-")</f>
        <v>45933.035395370367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45933.035395370367</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45933.035395370367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45933.035395370367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45933.035395370367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45933.035395370367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45933.035395370367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45933.035395370367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45933.035395370367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45933.035395370367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45933.035395370367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45933.035395370367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45933.035395370367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45933.035395370367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45933.035395370367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45933.035395370367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45933.035395370367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45933.035395370367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45933.035395370367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45933.035395370367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45933.035395370367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45933.035395370367</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45933.035395370367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45933.035395370367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45933.035395370367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45933.035395370367</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45933.035395370367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45933.035395370367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45933.035395370367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45933.035395370367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45933.035395370367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45933.035395370367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45933.035395370367</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45933.035395370367</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45933.035395370367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45933.035395370367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45933.035395370367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45933.035395370367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45933.035395370367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45933.035395370367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45933.035395370367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45933.035395370367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45933.035395370367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45933.035395370367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45933.035395370367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45933.035395370367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45933.035395370367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45933.035395370367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45933.035395370367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45933.035395370367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45933.035395370367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45933.035395370367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45933.035395370367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45933.035395370367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45933.035395370367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45933.035395370367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45933.035395370367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45933.035395370367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45933.035395370367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45933.035395370367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45933.035395370367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45933.035395370367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45933.035395370367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45933.035395370367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45933.035395370367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45933.035395370367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45933.035395370367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45933.035395370367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45933.035395370367</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45933.035395370367</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45933.035395370367</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45933.035395370367</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45933.035395370367</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45933.035395370367</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45933.035395370367</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45933.035395370367</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45933.035395370367</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45933.035395370367</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45933.035395370367</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45933.035395370367</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45933.035395370367</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45933.035395370367</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45933.035395370367</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45933.035395370367</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45933.035395370367</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45933.035395370367</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45933.035395370367</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45933.035395370367</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45933.035395370367</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45933.035395370367</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45933.035395370367</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45933.035395370367</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45933.035395370367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45933.035395370367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45933.035395370367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45933.035395370367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45933.035395370367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45933.035395370367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45933.035395370367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45933.035395370367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45933.035395370367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45933.035395370367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45933.035395370367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45933.035395370367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45933.035395370367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45933.035395370367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45933.035395370367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45933.035395370367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45933.035395370367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45933.035395370367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45933.035395370367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45933.035395370367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45933.035395370367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45933.035395370367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45933.035395370367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45933.035395370367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45933.035395370367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45933.035395370367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45933.035395370367</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45933.035395370367</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45933.035395370367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45933.035395370367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45933.035395370367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45933.035395370367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45933.035395370367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45933.035395370367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45933.035395370367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45933.035395370367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45933.035395370367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45933.035395370367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45933.035395370367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45933.035395370367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45933.035395370367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45933.035395370367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45933.035395370367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45933.035395370367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45933.035395370367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45933.035395370367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45933.035395370367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45933.035395370367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45933.035395370367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45933.035395370367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45933.035395370367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45933.035395370367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45933.035395370367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45933.035395370367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45933.035395370367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45933.035395370367</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45933.035395370367</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45933.035395370367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45933.035395370367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45933.035395370367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45933.035395370367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45933.035395370367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45933.035395370367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45933.035395370367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45933.035395370367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45933.035395370367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45933.035395370367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45933.035395370367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45933.035395370367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45933.035395370367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45933.035395370367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45933.035395370367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45933.035395370367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45933.035395370367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45933.035395370367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45933.035395370367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45933.035395370367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45933.035395370367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45933.035395370367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45933.035395370367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45933.035395370367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45933.035395370367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45933.035395370367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45933.035395370367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45933.035395370367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45933.035395370367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45933.035395370367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45933.035395370367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45933.035395370367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45933.035395370367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45933.035395370367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45933.035395370367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45933.035395370367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45933.035395370367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45933.035395370367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45933.035395370367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45933.035395370367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45933.035395370367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45933.035395370367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45933.035395370367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45933.035395370367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45933.035395370367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45933.035395370367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45933.035395370367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45933.035395370367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45933.035395370367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45933.035395370367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45933.035395370367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45933.035395370367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45933.035395370367</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45933.035395370367</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91"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4"/>
  <sheetViews>
    <sheetView tabSelected="1" workbookViewId="0">
      <selection activeCell="K6" sqref="K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39063</v>
      </c>
      <c r="B2" s="137" t="s">
        <v>5398</v>
      </c>
      <c r="C2" s="137">
        <v>1</v>
      </c>
      <c r="D2" s="137" t="s">
        <v>32861</v>
      </c>
      <c r="E2" s="137" t="s">
        <v>39064</v>
      </c>
      <c r="F2" s="138">
        <v>45929.14371527778</v>
      </c>
      <c r="G2" s="139">
        <f ca="1">IFERROR(NOW()-F2,"-")</f>
        <v>3.8916800925871939</v>
      </c>
      <c r="H2" s="137">
        <v>45929.455266203702</v>
      </c>
      <c r="I2" s="137" t="str">
        <f>IFERROR(VLOOKUP(D2,DB!A:F,6,0),"")</f>
        <v>SCECO</v>
      </c>
      <c r="J2" s="137" t="str">
        <f>IFERROR(VLOOKUP(D2,DB!A:G,7,0),"")</f>
        <v>In progress</v>
      </c>
      <c r="K2" s="137" t="s">
        <v>39065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39066</v>
      </c>
      <c r="B3" s="137" t="s">
        <v>5398</v>
      </c>
      <c r="C3" s="137">
        <v>1</v>
      </c>
      <c r="D3" s="137" t="s">
        <v>34463</v>
      </c>
      <c r="E3" s="137" t="s">
        <v>39064</v>
      </c>
      <c r="F3" s="138">
        <v>45926.772847222222</v>
      </c>
      <c r="G3" s="139">
        <f ca="1">IFERROR(NOW()-F3,"-")</f>
        <v>6.2625481481445604</v>
      </c>
      <c r="H3" s="137">
        <v>45927.449074074102</v>
      </c>
      <c r="I3" s="137" t="str">
        <f>IFERROR(VLOOKUP(D3,DB!A:F,6,0),"")</f>
        <v>SCECO</v>
      </c>
      <c r="J3" s="137" t="str">
        <f>IFERROR(VLOOKUP(D3,DB!A:G,7,0),"")</f>
        <v>Weak</v>
      </c>
      <c r="K3" s="137" t="s">
        <v>39065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39067</v>
      </c>
      <c r="B4" s="137" t="s">
        <v>5398</v>
      </c>
      <c r="C4" s="137">
        <v>1</v>
      </c>
      <c r="D4" s="137" t="s">
        <v>33408</v>
      </c>
      <c r="E4" s="137" t="s">
        <v>38964</v>
      </c>
      <c r="F4" s="138">
        <v>45932.818645833337</v>
      </c>
      <c r="G4" s="139">
        <f ca="1">IFERROR(NOW()-F4,"-")</f>
        <v>0.21674953703040956</v>
      </c>
      <c r="H4" s="138">
        <v>45931.969363425924</v>
      </c>
      <c r="I4" s="137" t="str">
        <f>IFERROR(VLOOKUP(D4,DB!A:F,6,0),"")</f>
        <v>SCECO</v>
      </c>
      <c r="J4" s="137" t="str">
        <f>IFERROR(VLOOKUP(D4,DB!A:G,7,0),"")</f>
        <v>Dead</v>
      </c>
      <c r="K4" s="137" t="s">
        <v>39065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39068</v>
      </c>
      <c r="B5" s="137" t="str">
        <f>IFERROR(VLOOKUP(D5,DB!A:K,11,0),"")</f>
        <v>R6</v>
      </c>
      <c r="C5" s="137">
        <v>1</v>
      </c>
      <c r="D5" s="137" t="s">
        <v>33356</v>
      </c>
      <c r="E5" s="137" t="s">
        <v>38964</v>
      </c>
      <c r="F5" s="140">
        <v>45932.99050925926</v>
      </c>
      <c r="G5" s="139">
        <f ca="1">IFERROR(NOW()-F5,"-")</f>
        <v>4.4886111107189208E-2</v>
      </c>
      <c r="H5" s="140">
        <v>45932.984791666669</v>
      </c>
      <c r="I5" s="137" t="str">
        <f>IFERROR(VLOOKUP(D5,DB!A:F,6,0),"")</f>
        <v>SCECO</v>
      </c>
      <c r="J5" s="137" t="str">
        <f>IFERROR(VLOOKUP(D5,DB!A:G,7,0),"")</f>
        <v>Vandalized</v>
      </c>
      <c r="K5" s="137" t="s">
        <v>39069</v>
      </c>
      <c r="L5" s="137" t="str">
        <f>IFERROR(VLOOKUP(D5,DB!A:I,9,0),"")</f>
        <v>Latis</v>
      </c>
    </row>
    <row r="6" spans="1:16383" ht="31.5" customHeight="1">
      <c r="A6" s="121"/>
      <c r="B6" s="137" t="str">
        <f>IFERROR(VLOOKUP(D6,DB!A:K,11,0),"")</f>
        <v/>
      </c>
      <c r="C6" s="137"/>
      <c r="D6" s="137"/>
      <c r="E6" s="137"/>
      <c r="F6" s="140"/>
      <c r="G6" s="139">
        <f ca="1">IFERROR(NOW()-F6,"-")</f>
        <v>45933.035395370367</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45933.035395370367</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45933.035395370367</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45933.035395370367</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45933.035395370367</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45933.035395370367</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45933.035395370367</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45933.035395370367</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45933.035395370367</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45933.035395370367</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45933.035395370367</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45933.035395370367</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45933.035395370367</v>
      </c>
      <c r="H18" s="137"/>
      <c r="I18" s="137" t="str">
        <f>IFERROR(VLOOKUP(D18,DB!A:F,6,0),"")</f>
        <v/>
      </c>
      <c r="J18" s="137" t="str">
        <f>IFERROR(VLOOKUP(D18,DB!A:G,7,0),"")</f>
        <v/>
      </c>
      <c r="K18" s="137"/>
      <c r="L18" s="137" t="str">
        <f>IFERROR(VLOOKUP(D18,DB!A:I,9,0),"")</f>
        <v/>
      </c>
    </row>
    <row r="19" spans="1:12" ht="31.5" customHeight="1">
      <c r="A19" s="121"/>
      <c r="B19" s="120" t="str">
        <f>IFERROR(VLOOKUP(D19,DB!A:K,11,0),"")</f>
        <v/>
      </c>
      <c r="C19" s="122"/>
      <c r="D19" s="120"/>
      <c r="E19" s="123"/>
      <c r="F19" s="124"/>
      <c r="G19" s="89">
        <f ca="1">IFERROR(NOW()-F19,"-")</f>
        <v>45933.035395370367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45933.035395370367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45933.035395370367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45933.035395370367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45933.035395370367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45933.035395370367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45933.035395370367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45933.035395370367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45933.035395370367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45933.035395370367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45933.035395370367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45933.035395370367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45933.035395370367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45933.035395370367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45933.035395370367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45933.035395370367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45933.035395370367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45933.035395370367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45933.035395370367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45933.035395370367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45933.035395370367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45933.035395370367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45933.035395370367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45933.035395370367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45933.035395370367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45933.035395370367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45933.035395370367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45933.035395370367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45933.035395370367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45933.035395370367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45933.035395370367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45933.035395370367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45933.035395370367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45933.035395370367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45933.035395370367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45933.035395370367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45933.035395370367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45933.035395370367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45933.035395370367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45933.035395370367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45933.035395370367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45933.035395370367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45933.035395370367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45933.035395370367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45933.035395370367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45933.035395370367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45933.035395370367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45933.035395370367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45933.035395370367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45933.035395370367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45933.035395370367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45933.035395370367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45933.035395370367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45933.035395370367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45933.035395370367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45933.035395370367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45933.035395370367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45933.035395370367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45933.035395370367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45933.035395370367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45933.035395370367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45933.035395370367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45933.035395370367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45933.035395370367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45933.035395370367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45933.035395370367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45933.035395370367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45933.035395370367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45933.035395370367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45933.035395370367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45933.035395370367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45933.035395370367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45933.035395370367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45933.035395370367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45933.035395370367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45933.035395370367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45933.035395370367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45933.035395370367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45933.035395370367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45933.035395370367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45933.035395370367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45933.035395370367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45933.035395370367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45933.035395370367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45933.035395370367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45933.035395370367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45933.035395370367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45933.035395370367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45933.035395370367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45933.035395370367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45933.035395370367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45933.035395370367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45933.035395370367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45933.035395370367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45933.035395370367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45933.035395370367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45933.035395370367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45933.035395370367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45933.035395370367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45933.035395370367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45933.035395370367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45933.035395370367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45933.035395370367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45933.035395370367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45933.035395370367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45933.035395370367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45933.035395370367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45933.035395370367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45933.035395370367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45933.035395370367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45933.035395370367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45933.035395370367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45933.035395370367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45933.035395370367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45933.035395370367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45933.035395370367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45933.035395370367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45933.035395370367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45933.035395370367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45933.035395370367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45933.035395370367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45933.035395370367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45933.035395370367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45933.035395370367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45933.035395370367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45933.035395370367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45933.035395370367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45933.035395370367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45933.035395370367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45933.035395370367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45933.035395370367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45933.035395370367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45933.035395370367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45933.035395370367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45933.035395370367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45933.035395370367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45933.035395370367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45933.035395370367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45933.035395370367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45933.035395370367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45933.035395370367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45933.035395370367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45933.035395370367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45933.035395370367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45933.035395370367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45933.035395370367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45933.035395370367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45933.035395370367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45933.035395370367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45933.035395370367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45933.035395370367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45933.035395370367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45933.035395370367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45933.035395370367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45933.035395370367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45933.035395370367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45933.035395370367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45933.035395370367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45933.035395370367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45933.035395370367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45933.035395370367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45933.035395370367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45933.035395370367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45933.035395370367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45933.035395370367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45933.035395370367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45933.035395370367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45933.035395370367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45933.035395370367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45933.035395370367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45933.035395370367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45933.035395370367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45933.035395370367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45933.035395370367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45933.035395370367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45933.035395370367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45933.035395370367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45933.035395370367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45933.035395370367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45933.035395370367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45933.035395370367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45933.035395370367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45933.035395370367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45933.035395370367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45933.035395370367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45933.035395370367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45933.035395370367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45933.035395370367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45933.035395370367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45933.035395370367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45933.035395370367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45933.035395370367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45933.035395370367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45933.035395370367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45933.035395370367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45933.035395370367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45933.035395370367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45933.035395370367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45933.035395370367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45933.035395370367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45933.035395370367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45933.035395370367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45933.035395370367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45933.035395370367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45933.035395370367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45933.035395370367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45933.035395370367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45933.035395370367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45933.035395370367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45933.035395370367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45933.035395370367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45933.035395370367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45933.035395370367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45933.035395370367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45933.035395370367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45933.035395370367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45933.035395370367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45933.035395370367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45933.035395370367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45933.035395370367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45933.035395370367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45933.035395370367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45933.035395370367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45933.035395370367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45933.035395370367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45933.035395370367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45933.035395370367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45933.035395370367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45933.035395370367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45933.035395370367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45933.035395370367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45933.035395370367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45933.035395370367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45933.035395370367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45933.035395370367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45933.035395370367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45933.035395370367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45933.035395370367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45933.035395370367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45933.035395370367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45933.035395370367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45933.035395370367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45933.035395370367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45933.035395370367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45933.035395370367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45933.035395370367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45933.035395370367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45933.035395370367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45933.035395370367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45933.035395370367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45933.035395370367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45933.035395370367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45933.035395370367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45933.035395370367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45933.035395370367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45933.035395370367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45933.035395370367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45933.035395370367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45933.035395370367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45933.035395370367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45933.035395370367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45933.035395370367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45933.035395370367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45933.035395370367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45933.035395370367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45933.035395370367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45933.035395370367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45933.035395370367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45933.035395370367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45933.035395370367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45933.035395370367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45933.035395370367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45933.035395370367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45933.035395370367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45933.035395370367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45933.035395370367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45933.035395370367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45933.035395370367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45933.035395370367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45933.035395370367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45933.035395370367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45933.035395370367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45933.035395370367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45933.035395370367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45933.035395370367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45933.035395370367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45933.035395370367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45933.035395370367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45933.035395370367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45933.035395370367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45933.035395370367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45933.035395370367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45933.035395370367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45933.035395370367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45933.035395370367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45933.035395370367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45933.035395370367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45933.035395370367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45933.035395370367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45933.035395370367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45933.035395370367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45933.035395370367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45933.035395370367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45933.035395370367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45933.035395370367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45933.035395370367</v>
      </c>
      <c r="H324" s="124"/>
      <c r="I324" s="120" t="str">
        <f>IFERROR(VLOOKUP(D324,DB!A:F,6,0),"")</f>
        <v/>
      </c>
      <c r="J324" s="119" t="str">
        <f>IFERROR(VLOOKUP(D324,DB!A:G,7,0),"")</f>
        <v/>
      </c>
      <c r="K324" s="125"/>
      <c r="L324" s="126" t="str">
        <f>IFERROR(VLOOKUP(D324,DB!A:I,9,0),"")</f>
        <v/>
      </c>
    </row>
  </sheetData>
  <dataValidations count="2">
    <dataValidation allowBlank="1" showInputMessage="1" showErrorMessage="1" sqref="E1" xr:uid="{380493DB-286A-4683-AF55-C78F04945A49}"/>
    <dataValidation type="list" allowBlank="1" showInputMessage="1" showErrorMessage="1" sqref="E6:E3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2025-10-02T21:52:59Z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