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045" documentId="13_ncr:1_{F6CB121F-512D-4AA6-A0C1-0FB36C537598}" xr6:coauthVersionLast="47" xr6:coauthVersionMax="47" xr10:uidLastSave="{82E29969-A4BA-4063-AA63-AA16F940FD11}"/>
  <bookViews>
    <workbookView xWindow="-109" yWindow="-109" windowWidth="26301" windowHeight="14169"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4" i="5" l="1"/>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alcChain>
</file>

<file path=xl/sharedStrings.xml><?xml version="1.0" encoding="utf-8"?>
<sst xmlns="http://schemas.openxmlformats.org/spreadsheetml/2006/main" count="179012" uniqueCount="39098">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</sst>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4" totalsRowShown="0" headerRowDxfId="174" dataDxfId="173" headerRowBorderDxfId="171" tableBorderDxfId="172" totalsRowBorderDxfId="170">
  <autoFilter ref="A1:L9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1" totalsRowShown="0" headerRowDxfId="157" dataDxfId="156" headerRowBorderDxfId="154" tableBorderDxfId="155" totalsRowBorderDxfId="153">
  <autoFilter ref="A1:CJ8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4" totalsRowShown="0" headerRowDxfId="64" dataDxfId="63" headerRowBorderDxfId="61" tableBorderDxfId="62">
  <autoFilter ref="A1:L11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6" totalsRowShown="0" headerRowDxfId="48" dataDxfId="47" headerRowBorderDxfId="45" tableBorderDxfId="46" totalsRowBorderDxfId="44">
  <autoFilter ref="A1:L29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9" totalsRowShown="0" headerRowDxfId="31" dataDxfId="30" headerRowBorderDxfId="28" tableBorderDxfId="29">
  <autoFilter ref="A1:L52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5" totalsRowShown="0" headerRowDxfId="15" dataDxfId="14" headerRowBorderDxfId="12" tableBorderDxfId="13">
  <autoFilter ref="A1:L3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4"/>
  <sheetViews>
    <sheetView workbookViewId="0">
      <selection activeCell="A4" sqref="A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287.95593981481215</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51" t="s">
        <v>9770</v>
      </c>
      <c r="E3" s="137" t="s">
        <v>38998</v>
      </c>
      <c r="F3" s="150">
        <v>45943.443738425929</v>
      </c>
      <c r="G3" s="139">
        <f ca="1">IFERROR(NOW()-F3,"")</f>
        <v>7.4606273148092441</v>
      </c>
      <c r="H3" s="138">
        <v>45943.437488425923</v>
      </c>
      <c r="I3" s="136" t="str">
        <f>IFERROR(VLOOKUP(D3,DB!A:F,6,0),"")</f>
        <v>Generator-SG</v>
      </c>
      <c r="J3" s="62" t="str">
        <f>IFERROR(VLOOKUP(D3,DB!A:G,7,0),"")</f>
        <v>Vandalized</v>
      </c>
      <c r="K3" s="140" t="s">
        <v>39001</v>
      </c>
      <c r="L3" s="141" t="str">
        <f>IFERROR(VLOOKUP(D3,DB!A:I,9,0),"")</f>
        <v>Latis</v>
      </c>
      <c r="M3" s="67"/>
      <c r="N3" s="67"/>
      <c r="O3" s="67"/>
    </row>
    <row r="4" spans="1:15" ht="15" customHeight="1">
      <c r="A4" s="135"/>
      <c r="B4" s="136" t="str">
        <f>IFERROR(VLOOKUP(D4,DB!A:K,11,0),"")</f>
        <v/>
      </c>
      <c r="C4" s="136"/>
      <c r="D4" s="136"/>
      <c r="E4" s="137"/>
      <c r="F4" s="138"/>
      <c r="G4" s="139">
        <f ca="1">IFERROR(NOW()-F4,"")</f>
        <v>45950.904365740738</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45950.904365740738</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45950.904365740738</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45950.904365740738</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45950.904365740738</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45950.904365740738</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45950.904365740738</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45950.904365740738</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45950.904365740738</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45950.904365740738</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45950.904365740738</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45950.904365740738</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45950.904365740738</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45950.904365740738</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45950.904365740738</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45950.904365740738</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45950.904365740738</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45950.904365740738</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45950.904365740738</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45950.904365740738</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45950.904365740738</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45950.904365740738</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45950.904365740738</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45950.904365740738</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45950.904365740738</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45950.904365740738</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45950.904365740738</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45950.904365740738</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45950.904365740738</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45950.904365740738</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45950.904365740738</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45950.904365740738</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45950.904365740738</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45950.904365740738</v>
      </c>
      <c r="H37" s="138"/>
      <c r="I37" s="136" t="str">
        <f>IFERROR(VLOOKUP(D37,DB!A:F,6,0),"")</f>
        <v/>
      </c>
      <c r="J37" s="136" t="str">
        <f>IFERROR(VLOOKUP(D37,DB!A:G,7,0),"")</f>
        <v/>
      </c>
      <c r="K37" s="140"/>
      <c r="L37" s="141" t="str">
        <f>IFERROR(VLOOKUP(D37,DB!A:I,9,0),"")</f>
        <v/>
      </c>
    </row>
    <row r="38" spans="1:12" ht="15" customHeight="1">
      <c r="A38" s="152"/>
      <c r="B38" s="153" t="str">
        <f>IFERROR(VLOOKUP(D38,DB!A:K,11,0),"")</f>
        <v/>
      </c>
      <c r="C38" s="153"/>
      <c r="D38" s="153"/>
      <c r="E38" s="154"/>
      <c r="F38" s="155"/>
      <c r="G38" s="156">
        <f ca="1">IFERROR(NOW()-F38,"")</f>
        <v>45950.904365740738</v>
      </c>
      <c r="H38" s="155"/>
      <c r="I38" s="153" t="str">
        <f>IFERROR(VLOOKUP(D38,DB!A:F,6,0),"")</f>
        <v/>
      </c>
      <c r="J38" s="153" t="str">
        <f>IFERROR(VLOOKUP(D38,DB!A:G,7,0),"")</f>
        <v/>
      </c>
      <c r="K38" s="157"/>
      <c r="L38" s="158" t="str">
        <f>IFERROR(VLOOKUP(D38,DB!A:I,9,0),"")</f>
        <v/>
      </c>
    </row>
    <row r="39" spans="1:12" ht="15" customHeight="1">
      <c r="A39" s="135"/>
      <c r="B39" s="136" t="str">
        <f>IFERROR(VLOOKUP(D39,DB!A:K,11,0),"")</f>
        <v/>
      </c>
      <c r="C39" s="136"/>
      <c r="D39" s="136"/>
      <c r="E39" s="137"/>
      <c r="F39" s="138"/>
      <c r="G39" s="139">
        <f ca="1">IFERROR(NOW()-F39,"")</f>
        <v>45950.904365740738</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45950.904365740738</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45950.904365740738</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45950.904365740738</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45950.904365740738</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45950.904365740738</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45950.904365740738</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45950.904365740738</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45950.904365740738</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45950.904365740738</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45950.904365740738</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45950.904365740738</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45950.904365740738</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45950.904365740738</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45950.904365740738</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45950.904365740738</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45950.904365740738</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45950.904365740738</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45950.904365740738</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45950.904365740738</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45950.904365740738</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45950.904365740738</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45950.904365740738</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45950.904365740738</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45950.904365740738</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45950.904365740738</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45950.904365740738</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45950.904365740738</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45950.904365740738</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45950.904365740738</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45950.904365740738</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45950.904365740738</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45950.904365740738</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45950.904365740738</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45950.904365740738</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45950.904365740738</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45950.904365740738</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45950.904365740738</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45950.904365740738</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45950.904365740738</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45950.904365740738</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45950.904365740738</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45950.904365740738</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45950.904365740738</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45950.904365740738</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45950.904365740738</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45950.904365740738</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45950.904365740738</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45950.904365740738</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45950.904365740738</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45950.904365740738</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45950.904365740738</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45950.904365740738</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45950.904365740738</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45950.904365740738</v>
      </c>
      <c r="H93" s="138"/>
      <c r="I93" s="136" t="str">
        <f>IFERROR(VLOOKUP(D93,DB!A:F,6,0),"")</f>
        <v/>
      </c>
      <c r="J93" s="136" t="str">
        <f>IFERROR(VLOOKUP(D93,DB!A:G,7,0),"")</f>
        <v/>
      </c>
      <c r="K93" s="140"/>
      <c r="L93" s="141" t="str">
        <f>IFERROR(VLOOKUP(D93,DB!A:I,9,0),"")</f>
        <v/>
      </c>
    </row>
    <row r="94" spans="1:12" ht="15" customHeight="1">
      <c r="A94" s="152"/>
      <c r="B94" s="153" t="str">
        <f>IFERROR(VLOOKUP(D94,DB!A:K,11,0),"")</f>
        <v/>
      </c>
      <c r="C94" s="153"/>
      <c r="D94" s="153"/>
      <c r="E94" s="154"/>
      <c r="F94" s="155"/>
      <c r="G94" s="156">
        <f ca="1">IFERROR(NOW()-F94,"")</f>
        <v>45950.904365740738</v>
      </c>
      <c r="H94" s="155"/>
      <c r="I94" s="153" t="str">
        <f>IFERROR(VLOOKUP(D94,DB!A:F,6,0),"")</f>
        <v/>
      </c>
      <c r="J94" s="153" t="str">
        <f>IFERROR(VLOOKUP(D94,DB!A:G,7,0),"")</f>
        <v/>
      </c>
      <c r="K94" s="157"/>
      <c r="L94" s="158" t="str">
        <f>IFERROR(VLOOKUP(D94,DB!A:I,9,0),"")</f>
        <v/>
      </c>
    </row>
  </sheetData>
  <customSheetViews>
    <customSheetView guid="{F6042A99-DD27-4453-835D-0834D95730CC}" filter="1" showAutoFilter="1">
      <pageMargins left="0" right="0" top="0" bottom="0" header="0" footer="0"/>
      <autoFilter ref="B1:M1" xr:uid="{0EE70E06-8DD7-4281-88E5-B080B8923AC4}"/>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1"/>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144.17728240740689</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125.90452777777682</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6.4085902777733281</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45950.904365740738</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45950.904365740738</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45950.904365740738</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45950.904365740738</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45950.904365740738</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45950.904365740738</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45950.904365740738</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45950.904365740738</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45950.904365740738</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45950.904365740738</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45950.904365740738</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45950.904365740738</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45950.904365740738</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45950.904365740738</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45950.904365740738</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45950.904365740738</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45950.904365740738</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45950.904365740738</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45950.904365740738</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45950.904365740738</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45950.904365740738</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45950.904365740738</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45950.904365740738</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45950.904365740738</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45950.904365740738</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45950.904365740738</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45950.904365740738</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45950.904365740738</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45950.904365740738</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45950.904365740738</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45950.904365740738</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45950.904365740738</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45950.904365740738</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45950.904365740738</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45950.904365740738</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45950.904365740738</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45950.904365740738</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45950.904365740738</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45950.904365740738</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45950.904365740738</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45950.904365740738</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45950.904365740738</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45950.904365740738</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45950.904365740738</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45950.904365740738</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45950.904365740738</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45950.904365740738</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45950.904365740738</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45950.904365740738</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45950.904365740738</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45950.904365740738</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45950.904365740738</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45950.904365740738</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45950.904365740738</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45950.904365740738</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45950.904365740738</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45950.904365740738</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45950.904365740738</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45950.904365740738</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45950.904365740738</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45950.904365740738</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45950.904365740738</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45950.904365740738</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45950.904365740738</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45950.904365740738</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45950.904365740738</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45950.904365740738</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45950.904365740738</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45950.904365740738</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45950.904365740738</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45950.904365740738</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45950.904365740738</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45950.904365740738</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45950.904365740738</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45950.904365740738</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45950.904365740738</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sheetData>
  <dataValidations count="2">
    <dataValidation allowBlank="1" showInputMessage="1" showErrorMessage="1" sqref="E1" xr:uid="{4D935161-CDD3-4592-B877-3FB59C99E142}"/>
    <dataValidation type="list" allowBlank="1" showInputMessage="1" showErrorMessage="1" sqref="E3:E8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4"/>
  <sheetViews>
    <sheetView tabSelected="1" workbookViewId="0">
      <selection activeCell="D3" sqref="D3:D1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41" ca="1" si="0">IFERROR(NOW()-F2,"-")</f>
        <v>45950.904365740738</v>
      </c>
      <c r="H2" s="22"/>
      <c r="I2" s="19" t="str">
        <f>IFERROR(VLOOKUP(D2,DB!A:F,6,0),"")</f>
        <v/>
      </c>
      <c r="J2" s="18" t="str">
        <f>IFERROR(VLOOKUP(D2,DB!A:G,7,0),"")</f>
        <v/>
      </c>
      <c r="K2" s="47"/>
      <c r="L2" s="23" t="str">
        <f>IFERROR(VLOOKUP(D2,DB!A:I,9,0),"")</f>
        <v/>
      </c>
    </row>
    <row r="3" spans="1:13" ht="15" customHeight="1">
      <c r="A3" s="19"/>
      <c r="B3" s="64" t="str">
        <f>IFERROR(VLOOKUP(D3,DB!A:K,11,0),"")</f>
        <v/>
      </c>
      <c r="C3" s="18"/>
      <c r="D3" s="64"/>
      <c r="E3" s="18"/>
      <c r="F3" s="20"/>
      <c r="G3" s="21">
        <f t="shared" ca="1" si="0"/>
        <v>45950.904365740738</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45950.904365740738</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45950.904365740738</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45950.904365740738</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45950.904365740738</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45950.904365740738</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45950.904365740738</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45950.904365740738</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45950.904365740738</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45950.904365740738</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45950.904365740738</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45950.904365740738</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45950.904365740738</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45950.904365740738</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45950.904365740738</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45950.904365740738</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45950.904365740738</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45950.904365740738</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45950.904365740738</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45950.904365740738</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45950.904365740738</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45950.904365740738</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45950.904365740738</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45950.904365740738</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45950.904365740738</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45950.904365740738</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45950.904365740738</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45950.904365740738</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45950.904365740738</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45950.904365740738</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45950.904365740738</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45950.904365740738</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45950.904365740738</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45950.904365740738</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45950.904365740738</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45950.904365740738</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45950.904365740738</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45950.904365740738</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45950.904365740738</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ref="G42:G105" ca="1" si="1">IFERROR(NOW()-F42,"-")</f>
        <v>45950.904365740738</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45950.904365740738</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45950.904365740738</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45950.904365740738</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45950.904365740738</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45950.904365740738</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45950.904365740738</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45950.904365740738</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45950.904365740738</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45950.904365740738</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45950.904365740738</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45950.904365740738</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45950.904365740738</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45950.904365740738</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45950.904365740738</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45950.904365740738</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45950.904365740738</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45950.904365740738</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45950.904365740738</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45950.904365740738</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45950.904365740738</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45950.904365740738</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45950.904365740738</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45950.904365740738</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45950.904365740738</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45950.904365740738</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45950.904365740738</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45950.904365740738</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45950.904365740738</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45950.904365740738</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45950.904365740738</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45950.904365740738</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45950.904365740738</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45950.904365740738</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45950.904365740738</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45950.904365740738</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45950.904365740738</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45950.904365740738</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45950.904365740738</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45950.904365740738</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45950.904365740738</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45950.904365740738</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45950.904365740738</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45950.904365740738</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45950.904365740738</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45950.904365740738</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45950.904365740738</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45950.904365740738</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45950.904365740738</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45950.904365740738</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45950.904365740738</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45950.904365740738</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45950.904365740738</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45950.904365740738</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45950.904365740738</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45950.904365740738</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45950.904365740738</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45950.904365740738</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45950.904365740738</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45950.904365740738</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45950.904365740738</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45950.904365740738</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45950.904365740738</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45950.904365740738</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ref="G106:G169" ca="1" si="2">IFERROR(NOW()-F106,"-")</f>
        <v>45950.904365740738</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45950.904365740738</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45950.904365740738</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45950.904365740738</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45950.904365740738</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45950.904365740738</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45950.904365740738</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45950.904365740738</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45950.904365740738</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45950.904365740738</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45950.904365740738</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45950.904365740738</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45950.904365740738</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45950.904365740738</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45950.904365740738</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45950.904365740738</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45950.904365740738</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45950.904365740738</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45950.904365740738</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45950.904365740738</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45950.904365740738</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45950.904365740738</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45950.904365740738</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45950.904365740738</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45950.904365740738</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45950.904365740738</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45950.904365740738</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45950.904365740738</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45950.904365740738</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45950.904365740738</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45950.904365740738</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45950.904365740738</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45950.904365740738</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45950.904365740738</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45950.904365740738</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45950.904365740738</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45950.904365740738</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45950.904365740738</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45950.904365740738</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45950.904365740738</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45950.904365740738</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45950.904365740738</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45950.904365740738</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45950.904365740738</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45950.904365740738</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45950.904365740738</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45950.904365740738</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45950.904365740738</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45950.904365740738</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45950.904365740738</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45950.904365740738</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45950.904365740738</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45950.904365740738</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45950.904365740738</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45950.904365740738</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45950.904365740738</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45950.904365740738</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45950.904365740738</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45950.904365740738</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45950.904365740738</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45950.904365740738</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45950.904365740738</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45950.904365740738</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45950.904365740738</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ref="G170:G233" ca="1" si="3">IFERROR(NOW()-F170,"-")</f>
        <v>45950.904365740738</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45950.904365740738</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45950.904365740738</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45950.904365740738</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45950.904365740738</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45950.904365740738</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45950.904365740738</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45950.904365740738</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45950.904365740738</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45950.904365740738</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45950.904365740738</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45950.904365740738</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45950.904365740738</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45950.904365740738</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45950.904365740738</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45950.904365740738</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45950.904365740738</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45950.904365740738</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45950.904365740738</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45950.904365740738</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45950.904365740738</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45950.904365740738</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45950.904365740738</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45950.904365740738</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45950.904365740738</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45950.904365740738</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45950.904365740738</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45950.904365740738</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45950.904365740738</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45950.904365740738</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45950.904365740738</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45950.904365740738</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45950.904365740738</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45950.904365740738</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45950.904365740738</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45950.904365740738</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45950.904365740738</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45950.904365740738</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45950.904365740738</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45950.904365740738</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45950.904365740738</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45950.904365740738</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45950.904365740738</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45950.904365740738</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45950.904365740738</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45950.904365740738</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45950.904365740738</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45950.904365740738</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45950.904365740738</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45950.904365740738</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45950.904365740738</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45950.904365740738</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45950.904365740738</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45950.904365740738</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45950.904365740738</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45950.904365740738</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45950.904365740738</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45950.904365740738</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45950.904365740738</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45950.904365740738</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45950.904365740738</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45950.904365740738</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45950.904365740738</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45950.904365740738</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ref="G234:G297" ca="1" si="4">IFERROR(NOW()-F234,"-")</f>
        <v>45950.904365740738</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45950.904365740738</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45950.904365740738</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45950.904365740738</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45950.904365740738</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45950.904365740738</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45950.904365740738</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45950.904365740738</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45950.904365740738</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45950.904365740738</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45950.904365740738</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45950.904365740738</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45950.904365740738</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45950.904365740738</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45950.904365740738</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45950.904365740738</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45950.904365740738</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45950.904365740738</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45950.904365740738</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45950.904365740738</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45950.904365740738</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45950.904365740738</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45950.904365740738</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45950.904365740738</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45950.904365740738</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45950.904365740738</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45950.904365740738</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45950.904365740738</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45950.904365740738</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45950.904365740738</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45950.904365740738</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45950.904365740738</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45950.904365740738</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45950.904365740738</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45950.904365740738</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45950.904365740738</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45950.904365740738</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45950.904365740738</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45950.904365740738</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45950.904365740738</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45950.904365740738</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45950.904365740738</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45950.904365740738</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45950.904365740738</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45950.904365740738</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45950.904365740738</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45950.904365740738</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45950.904365740738</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45950.904365740738</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45950.904365740738</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45950.904365740738</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45950.904365740738</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45950.904365740738</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45950.904365740738</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45950.904365740738</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45950.904365740738</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45950.904365740738</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45950.904365740738</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45950.904365740738</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45950.904365740738</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45950.904365740738</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45950.904365740738</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45950.904365740738</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45950.904365740738</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ref="G298:G361" ca="1" si="5">IFERROR(NOW()-F298,"-")</f>
        <v>45950.904365740738</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45950.904365740738</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45950.904365740738</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45950.904365740738</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45950.904365740738</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45950.904365740738</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45950.904365740738</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45950.904365740738</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45950.904365740738</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45950.904365740738</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45950.904365740738</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45950.904365740738</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45950.904365740738</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45950.904365740738</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45950.904365740738</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45950.904365740738</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45950.904365740738</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45950.904365740738</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45950.904365740738</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45950.904365740738</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45950.904365740738</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45950.904365740738</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45950.904365740738</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45950.904365740738</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45950.904365740738</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45950.904365740738</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45950.904365740738</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45950.904365740738</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45950.904365740738</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45950.904365740738</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45950.904365740738</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45950.904365740738</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45950.904365740738</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45950.904365740738</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45950.904365740738</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45950.904365740738</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45950.904365740738</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45950.904365740738</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45950.904365740738</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45950.904365740738</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45950.904365740738</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45950.904365740738</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45950.904365740738</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45950.904365740738</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45950.904365740738</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45950.904365740738</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45950.904365740738</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45950.904365740738</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45950.904365740738</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45950.904365740738</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45950.904365740738</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45950.904365740738</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45950.904365740738</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45950.904365740738</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45950.904365740738</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45950.904365740738</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45950.904365740738</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45950.904365740738</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45950.904365740738</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45950.904365740738</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45950.904365740738</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45950.904365740738</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45950.904365740738</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45950.904365740738</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ref="G362:G425" ca="1" si="6">IFERROR(NOW()-F362,"-")</f>
        <v>45950.904365740738</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45950.904365740738</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45950.904365740738</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45950.904365740738</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45950.904365740738</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45950.904365740738</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45950.904365740738</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45950.904365740738</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45950.904365740738</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45950.904365740738</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45950.904365740738</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45950.904365740738</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45950.904365740738</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45950.904365740738</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45950.904365740738</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45950.904365740738</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45950.904365740738</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45950.904365740738</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45950.904365740738</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45950.904365740738</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45950.904365740738</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45950.904365740738</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45950.904365740738</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45950.904365740738</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45950.904365740738</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45950.904365740738</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45950.904365740738</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45950.904365740738</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45950.904365740738</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45950.904365740738</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45950.904365740738</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45950.904365740738</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45950.904365740738</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45950.904365740738</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45950.904365740738</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45950.904365740738</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45950.904365740738</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45950.904365740738</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45950.904365740738</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45950.904365740738</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45950.904365740738</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45950.904365740738</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45950.904365740738</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45950.904365740738</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45950.904365740738</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45950.904365740738</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45950.904365740738</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45950.904365740738</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45950.904365740738</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45950.904365740738</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45950.904365740738</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45950.904365740738</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45950.904365740738</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45950.904365740738</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45950.904365740738</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45950.904365740738</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45950.904365740738</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45950.904365740738</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45950.904365740738</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45950.904365740738</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45950.904365740738</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45950.904365740738</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45950.904365740738</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45950.904365740738</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ref="G426:G489" ca="1" si="7">IFERROR(NOW()-F426,"-")</f>
        <v>45950.904365740738</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45950.904365740738</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45950.904365740738</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45950.904365740738</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45950.904365740738</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45950.904365740738</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45950.904365740738</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45950.904365740738</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45950.904365740738</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45950.904365740738</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45950.904365740738</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45950.904365740738</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45950.904365740738</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45950.904365740738</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45950.904365740738</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45950.904365740738</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45950.904365740738</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45950.904365740738</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45950.904365740738</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45950.904365740738</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45950.904365740738</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45950.904365740738</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45950.904365740738</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45950.904365740738</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45950.904365740738</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45950.904365740738</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45950.904365740738</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45950.904365740738</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45950.904365740738</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45950.904365740738</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45950.904365740738</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45950.904365740738</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45950.904365740738</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45950.904365740738</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45950.904365740738</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45950.904365740738</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45950.904365740738</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45950.904365740738</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45950.904365740738</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45950.904365740738</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45950.904365740738</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45950.904365740738</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45950.904365740738</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45950.904365740738</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45950.904365740738</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45950.904365740738</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45950.904365740738</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45950.904365740738</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45950.904365740738</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45950.904365740738</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45950.904365740738</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45950.904365740738</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45950.904365740738</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45950.904365740738</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45950.904365740738</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45950.904365740738</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45950.904365740738</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45950.904365740738</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45950.904365740738</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45950.904365740738</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45950.904365740738</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45950.904365740738</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45950.904365740738</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45950.904365740738</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ref="G490:G553" ca="1" si="8">IFERROR(NOW()-F490,"-")</f>
        <v>45950.904365740738</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45950.904365740738</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45950.904365740738</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45950.904365740738</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45950.904365740738</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45950.904365740738</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45950.904365740738</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45950.904365740738</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45950.904365740738</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45950.904365740738</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45950.904365740738</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45950.904365740738</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45950.904365740738</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45950.904365740738</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45950.904365740738</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45950.904365740738</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45950.904365740738</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45950.904365740738</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45950.904365740738</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45950.904365740738</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45950.904365740738</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45950.904365740738</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45950.904365740738</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45950.904365740738</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45950.904365740738</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45950.904365740738</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45950.904365740738</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45950.904365740738</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45950.904365740738</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45950.904365740738</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45950.904365740738</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45950.904365740738</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45950.904365740738</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45950.904365740738</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45950.904365740738</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45950.904365740738</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45950.904365740738</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45950.904365740738</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45950.904365740738</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45950.904365740738</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45950.904365740738</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45950.904365740738</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45950.904365740738</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45950.904365740738</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45950.904365740738</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45950.904365740738</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45950.904365740738</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45950.904365740738</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45950.904365740738</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45950.904365740738</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45950.904365740738</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45950.904365740738</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45950.904365740738</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45950.904365740738</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45950.904365740738</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45950.904365740738</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45950.904365740738</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45950.904365740738</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45950.904365740738</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45950.904365740738</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45950.904365740738</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45950.904365740738</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45950.904365740738</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45950.904365740738</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ref="G554:G617" ca="1" si="9">IFERROR(NOW()-F554,"-")</f>
        <v>45950.904365740738</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45950.904365740738</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45950.904365740738</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45950.904365740738</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45950.904365740738</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45950.904365740738</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45950.904365740738</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45950.904365740738</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45950.904365740738</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45950.904365740738</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45950.904365740738</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45950.904365740738</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45950.904365740738</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45950.904365740738</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45950.904365740738</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45950.904365740738</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45950.904365740738</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45950.904365740738</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45950.904365740738</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45950.904365740738</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45950.904365740738</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45950.904365740738</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45950.904365740738</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45950.904365740738</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45950.904365740738</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45950.904365740738</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45950.904365740738</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45950.904365740738</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45950.904365740738</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45950.904365740738</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45950.904365740738</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45950.904365740738</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45950.904365740738</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45950.904365740738</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45950.904365740738</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45950.904365740738</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45950.904365740738</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45950.904365740738</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45950.904365740738</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45950.904365740738</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45950.904365740738</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45950.904365740738</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45950.904365740738</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45950.904365740738</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45950.904365740738</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45950.904365740738</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45950.904365740738</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45950.904365740738</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45950.904365740738</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45950.904365740738</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45950.904365740738</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45950.904365740738</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45950.904365740738</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45950.904365740738</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45950.904365740738</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45950.904365740738</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45950.904365740738</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45950.904365740738</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45950.904365740738</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45950.904365740738</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45950.904365740738</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45950.904365740738</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45950.904365740738</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45950.904365740738</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ref="G618:G681" ca="1" si="10">IFERROR(NOW()-F618,"-")</f>
        <v>45950.904365740738</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45950.904365740738</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45950.904365740738</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45950.904365740738</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45950.904365740738</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45950.904365740738</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45950.904365740738</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45950.904365740738</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45950.904365740738</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45950.904365740738</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45950.904365740738</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45950.904365740738</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45950.904365740738</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45950.904365740738</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45950.904365740738</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45950.904365740738</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45950.904365740738</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45950.904365740738</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45950.904365740738</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45950.904365740738</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45950.904365740738</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45950.904365740738</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45950.904365740738</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45950.904365740738</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45950.904365740738</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45950.904365740738</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45950.904365740738</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45950.904365740738</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45950.904365740738</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45950.904365740738</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45950.904365740738</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45950.904365740738</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45950.904365740738</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45950.904365740738</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45950.904365740738</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45950.904365740738</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45950.904365740738</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45950.904365740738</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45950.904365740738</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45950.904365740738</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45950.904365740738</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45950.904365740738</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45950.904365740738</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45950.904365740738</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45950.904365740738</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45950.904365740738</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45950.904365740738</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45950.904365740738</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45950.904365740738</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45950.904365740738</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45950.904365740738</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45950.904365740738</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45950.904365740738</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45950.904365740738</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45950.904365740738</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45950.904365740738</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45950.904365740738</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45950.904365740738</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45950.904365740738</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45950.904365740738</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45950.904365740738</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45950.904365740738</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45950.904365740738</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45950.904365740738</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ref="G682:G745" ca="1" si="11">IFERROR(NOW()-F682,"-")</f>
        <v>45950.904365740738</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45950.904365740738</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45950.904365740738</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45950.904365740738</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45950.904365740738</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45950.904365740738</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45950.904365740738</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45950.904365740738</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45950.904365740738</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45950.904365740738</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45950.904365740738</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45950.904365740738</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45950.904365740738</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45950.904365740738</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45950.904365740738</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45950.904365740738</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45950.904365740738</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45950.904365740738</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45950.904365740738</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45950.904365740738</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45950.904365740738</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45950.904365740738</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45950.904365740738</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45950.904365740738</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45950.904365740738</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45950.904365740738</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45950.904365740738</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45950.904365740738</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45950.904365740738</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45950.904365740738</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45950.904365740738</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45950.904365740738</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45950.904365740738</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45950.904365740738</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45950.904365740738</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45950.904365740738</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45950.904365740738</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45950.904365740738</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45950.904365740738</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45950.904365740738</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45950.904365740738</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45950.904365740738</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45950.904365740738</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45950.904365740738</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45950.904365740738</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45950.904365740738</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45950.904365740738</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45950.904365740738</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45950.904365740738</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45950.904365740738</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45950.904365740738</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45950.904365740738</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45950.904365740738</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45950.904365740738</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45950.904365740738</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45950.904365740738</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45950.904365740738</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45950.904365740738</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45950.904365740738</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45950.904365740738</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45950.904365740738</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45950.904365740738</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45950.904365740738</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45950.904365740738</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ref="G746:G809" ca="1" si="12">IFERROR(NOW()-F746,"-")</f>
        <v>45950.904365740738</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45950.904365740738</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45950.904365740738</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45950.904365740738</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45950.904365740738</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45950.904365740738</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45950.904365740738</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45950.904365740738</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45950.904365740738</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45950.904365740738</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45950.904365740738</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45950.904365740738</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45950.904365740738</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45950.904365740738</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45950.904365740738</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45950.904365740738</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45950.904365740738</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45950.904365740738</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45950.904365740738</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45950.904365740738</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45950.904365740738</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45950.904365740738</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45950.904365740738</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45950.904365740738</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45950.904365740738</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45950.904365740738</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45950.904365740738</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45950.904365740738</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45950.904365740738</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45950.904365740738</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45950.904365740738</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45950.904365740738</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45950.904365740738</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45950.904365740738</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45950.904365740738</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45950.904365740738</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45950.904365740738</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45950.904365740738</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45950.904365740738</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45950.904365740738</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45950.904365740738</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45950.904365740738</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45950.904365740738</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45950.904365740738</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45950.904365740738</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45950.904365740738</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45950.904365740738</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45950.904365740738</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45950.904365740738</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45950.904365740738</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45950.904365740738</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45950.904365740738</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45950.904365740738</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45950.904365740738</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45950.904365740738</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45950.904365740738</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45950.904365740738</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45950.904365740738</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45950.904365740738</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45950.904365740738</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45950.904365740738</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45950.904365740738</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45950.904365740738</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45950.904365740738</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ref="G810:G873" ca="1" si="13">IFERROR(NOW()-F810,"-")</f>
        <v>45950.904365740738</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45950.904365740738</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45950.904365740738</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45950.904365740738</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45950.904365740738</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45950.904365740738</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45950.904365740738</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45950.904365740738</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45950.904365740738</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45950.904365740738</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45950.904365740738</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45950.904365740738</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45950.904365740738</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45950.904365740738</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45950.904365740738</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45950.904365740738</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45950.904365740738</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45950.904365740738</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45950.904365740738</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45950.904365740738</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45950.904365740738</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45950.904365740738</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45950.904365740738</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45950.904365740738</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45950.904365740738</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45950.904365740738</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45950.904365740738</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45950.904365740738</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45950.904365740738</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45950.904365740738</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45950.904365740738</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45950.904365740738</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45950.904365740738</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45950.904365740738</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45950.904365740738</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45950.904365740738</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45950.904365740738</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45950.904365740738</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45950.904365740738</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45950.904365740738</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45950.904365740738</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45950.904365740738</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45950.904365740738</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45950.904365740738</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45950.904365740738</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45950.904365740738</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45950.904365740738</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45950.904365740738</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45950.904365740738</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45950.904365740738</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45950.904365740738</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45950.904365740738</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45950.904365740738</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45950.904365740738</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45950.904365740738</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45950.904365740738</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45950.904365740738</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45950.904365740738</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45950.904365740738</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45950.904365740738</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45950.904365740738</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45950.904365740738</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45950.904365740738</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45950.904365740738</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ref="G874:G937" ca="1" si="14">IFERROR(NOW()-F874,"-")</f>
        <v>45950.904365740738</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45950.904365740738</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45950.904365740738</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45950.904365740738</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45950.904365740738</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45950.904365740738</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45950.904365740738</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45950.904365740738</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45950.904365740738</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45950.904365740738</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45950.904365740738</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45950.904365740738</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45950.904365740738</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45950.904365740738</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45950.904365740738</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45950.904365740738</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45950.904365740738</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45950.904365740738</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45950.904365740738</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45950.904365740738</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45950.904365740738</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45950.904365740738</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45950.904365740738</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45950.904365740738</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45950.904365740738</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45950.904365740738</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45950.904365740738</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45950.904365740738</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45950.904365740738</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45950.904365740738</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45950.904365740738</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45950.904365740738</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45950.904365740738</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45950.904365740738</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45950.904365740738</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45950.904365740738</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45950.904365740738</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45950.904365740738</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45950.904365740738</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45950.904365740738</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45950.904365740738</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45950.904365740738</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45950.904365740738</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45950.904365740738</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45950.904365740738</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45950.904365740738</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45950.904365740738</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45950.904365740738</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45950.904365740738</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45950.904365740738</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45950.904365740738</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45950.904365740738</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45950.904365740738</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45950.904365740738</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45950.904365740738</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45950.904365740738</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45950.904365740738</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45950.904365740738</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45950.904365740738</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45950.904365740738</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45950.904365740738</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45950.904365740738</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45950.904365740738</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45950.904365740738</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ref="G938:G1001" ca="1" si="15">IFERROR(NOW()-F938,"-")</f>
        <v>45950.904365740738</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45950.904365740738</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45950.904365740738</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45950.904365740738</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45950.904365740738</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45950.904365740738</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45950.904365740738</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45950.904365740738</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45950.904365740738</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45950.904365740738</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45950.904365740738</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45950.904365740738</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45950.904365740738</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45950.904365740738</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45950.904365740738</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45950.904365740738</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45950.904365740738</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45950.904365740738</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45950.904365740738</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45950.904365740738</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45950.904365740738</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45950.904365740738</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45950.904365740738</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45950.904365740738</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45950.904365740738</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45950.904365740738</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45950.904365740738</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45950.904365740738</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45950.904365740738</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45950.904365740738</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45950.904365740738</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45950.904365740738</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45950.904365740738</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45950.904365740738</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45950.904365740738</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45950.904365740738</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45950.904365740738</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45950.904365740738</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45950.904365740738</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45950.904365740738</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45950.904365740738</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45950.904365740738</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45950.904365740738</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45950.904365740738</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45950.904365740738</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45950.904365740738</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45950.904365740738</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45950.904365740738</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45950.904365740738</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45950.904365740738</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45950.904365740738</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45950.904365740738</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45950.904365740738</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45950.904365740738</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45950.904365740738</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45950.904365740738</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45950.904365740738</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45950.904365740738</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45950.904365740738</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45950.904365740738</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45950.904365740738</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45950.904365740738</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45950.904365740738</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45950.904365740738</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ref="G1002:G1065" ca="1" si="16">IFERROR(NOW()-F1002,"-")</f>
        <v>45950.904365740738</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45950.904365740738</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45950.904365740738</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45950.904365740738</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45950.904365740738</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45950.904365740738</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45950.904365740738</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45950.904365740738</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45950.904365740738</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45950.904365740738</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45950.904365740738</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45950.904365740738</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45950.904365740738</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45950.904365740738</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45950.904365740738</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45950.904365740738</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45950.904365740738</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45950.904365740738</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45950.904365740738</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45950.904365740738</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45950.904365740738</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45950.904365740738</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45950.904365740738</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45950.904365740738</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45950.904365740738</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45950.904365740738</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45950.904365740738</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45950.904365740738</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45950.904365740738</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45950.904365740738</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45950.904365740738</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45950.904365740738</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45950.904365740738</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45950.904365740738</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45950.904365740738</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45950.904365740738</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45950.904365740738</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45950.904365740738</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45950.904365740738</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45950.904365740738</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45950.904365740738</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45950.904365740738</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45950.904365740738</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45950.904365740738</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45950.904365740738</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45950.904365740738</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45950.904365740738</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45950.904365740738</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45950.904365740738</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45950.904365740738</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45950.904365740738</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45950.904365740738</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45950.904365740738</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45950.904365740738</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45950.904365740738</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45950.904365740738</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45950.904365740738</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45950.904365740738</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45950.904365740738</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45950.904365740738</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45950.904365740738</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45950.904365740738</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45950.904365740738</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45950.904365740738</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ref="G1066:G1129" ca="1" si="17">IFERROR(NOW()-F1066,"-")</f>
        <v>45950.904365740738</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45950.904365740738</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45950.904365740738</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45950.904365740738</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45950.904365740738</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45950.904365740738</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45950.904365740738</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45950.904365740738</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45950.904365740738</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45950.904365740738</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45950.904365740738</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45950.904365740738</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45950.904365740738</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45950.904365740738</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45950.904365740738</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45950.904365740738</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45950.904365740738</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45950.904365740738</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45950.904365740738</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45950.904365740738</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45950.904365740738</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45950.904365740738</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45950.904365740738</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45950.904365740738</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45950.904365740738</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45950.904365740738</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45950.904365740738</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45950.904365740738</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45950.904365740738</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45950.904365740738</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45950.904365740738</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45950.904365740738</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45950.904365740738</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45950.904365740738</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45950.904365740738</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45950.904365740738</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45950.904365740738</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45950.904365740738</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45950.904365740738</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45950.904365740738</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45950.904365740738</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45950.904365740738</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45950.904365740738</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45950.904365740738</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45950.904365740738</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45950.904365740738</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45950.904365740738</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45950.904365740738</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45950.904365740738</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45950.904365740738</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45950.904365740738</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45950.904365740738</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45950.904365740738</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45950.904365740738</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45950.904365740738</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45950.904365740738</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45950.904365740738</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45950.904365740738</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45950.904365740738</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45950.904365740738</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45950.904365740738</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45950.904365740738</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45950.904365740738</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45950.904365740738</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ref="G1130:G1144" ca="1" si="18">IFERROR(NOW()-F1130,"-")</f>
        <v>45950.904365740738</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45950.904365740738</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45950.904365740738</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45950.904365740738</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45950.904365740738</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45950.904365740738</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45950.904365740738</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45950.904365740738</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45950.904365740738</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45950.904365740738</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45950.904365740738</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45950.904365740738</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45950.904365740738</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45950.904365740738</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45950.904365740738</v>
      </c>
      <c r="H1144" s="22"/>
      <c r="I1144" s="19" t="str">
        <f>IFERROR(VLOOKUP(D1144,DB!A:F,6,0),"")</f>
        <v/>
      </c>
      <c r="J1144" s="18" t="str">
        <f>IFERROR(VLOOKUP(D1144,DB!A:G,7,0),"")</f>
        <v/>
      </c>
      <c r="K1144" s="47"/>
      <c r="L1144" s="23" t="str">
        <f>IFERROR(VLOOKUP(D1144,DB!A:I,9,0),"")</f>
        <v/>
      </c>
    </row>
  </sheetData>
  <dataValidations count="2">
    <dataValidation allowBlank="1" showInputMessage="1" showErrorMessage="1" sqref="E1" xr:uid="{5914219A-CB83-432D-936A-CC0CB6F3982A}"/>
    <dataValidation type="list" allowBlank="1" showInputMessage="1" showErrorMessage="1" sqref="E2:E11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6"/>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39088</v>
      </c>
      <c r="B2" s="98" t="str">
        <f>IFERROR(VLOOKUP(D2,DB!A:K,11,0),"")</f>
        <v>R4</v>
      </c>
      <c r="C2" s="99">
        <v>1</v>
      </c>
      <c r="D2" s="95" t="s">
        <v>35115</v>
      </c>
      <c r="E2" s="100" t="s">
        <v>38998</v>
      </c>
      <c r="F2" s="101">
        <v>45703.480717592596</v>
      </c>
      <c r="G2" s="102">
        <f ca="1">IFERROR(NOW()-F2,"")</f>
        <v>247.42364814814209</v>
      </c>
      <c r="H2" s="101">
        <v>45703.474768518521</v>
      </c>
      <c r="I2" s="98" t="str">
        <f>IFERROR(VLOOKUP(D2,DB!A:F,6,0),"")</f>
        <v>SCECO</v>
      </c>
      <c r="J2" s="98" t="str">
        <f>IFERROR(VLOOKUP(D2,DB!A:G,7,0),"")</f>
        <v>Dead</v>
      </c>
      <c r="K2" s="103" t="s">
        <v>39089</v>
      </c>
      <c r="L2" s="95" t="str">
        <f>IFERROR(VLOOKUP(D2,DB!A:I,9,0),"")</f>
        <v>Latis</v>
      </c>
    </row>
    <row r="3" spans="1:16" ht="15" customHeight="1">
      <c r="A3" s="121"/>
      <c r="B3" s="121" t="str">
        <f>IFERROR(VLOOKUP(D3,DB!A:K,11,0),"")</f>
        <v/>
      </c>
      <c r="C3" s="122"/>
      <c r="D3" s="95"/>
      <c r="E3" s="100"/>
      <c r="F3" s="125"/>
      <c r="G3" s="126">
        <f ca="1">IFERROR(NOW()-F3,"")</f>
        <v>45950.904365740738</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45950.904365740738</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45950.904365740738</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45950.904365740738</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24"/>
      <c r="F7" s="125"/>
      <c r="G7" s="126">
        <f ca="1">IFERROR(NOW()-F7,"")</f>
        <v>45950.904365740738</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24"/>
      <c r="F8" s="125"/>
      <c r="G8" s="126">
        <f ca="1">IFERROR(NOW()-F8,"")</f>
        <v>45950.904365740738</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24"/>
      <c r="F9" s="125"/>
      <c r="G9" s="126">
        <f ca="1">IFERROR(NOW()-F9,"")</f>
        <v>45950.904365740738</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24"/>
      <c r="F10" s="125"/>
      <c r="G10" s="126">
        <f ca="1">IFERROR(NOW()-F10,"")</f>
        <v>45950.904365740738</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45950.904365740738</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24"/>
      <c r="F12" s="125"/>
      <c r="G12" s="126">
        <f ca="1">IFERROR(NOW()-F12,"")</f>
        <v>45950.904365740738</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45950.904365740738</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45950.904365740738</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45950.904365740738</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45950.904365740738</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45950.904365740738</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45950.904365740738</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45950.904365740738</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45950.904365740738</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45950.904365740738</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45950.904365740738</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45950.904365740738</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45950.904365740738</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45950.904365740738</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45950.904365740738</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45950.904365740738</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45950.904365740738</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45950.904365740738</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45950.904365740738</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45950.904365740738</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45950.904365740738</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45950.904365740738</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45950.904365740738</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45950.904365740738</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45950.904365740738</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45950.904365740738</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45950.904365740738</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45950.904365740738</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45950.904365740738</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45950.904365740738</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45950.904365740738</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45950.904365740738</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45950.904365740738</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45950.904365740738</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45950.904365740738</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45950.904365740738</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45950.904365740738</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45950.904365740738</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45950.904365740738</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45950.904365740738</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45950.904365740738</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45950.904365740738</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45950.904365740738</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45950.904365740738</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45950.904365740738</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45950.904365740738</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45950.904365740738</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45950.904365740738</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45950.904365740738</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45950.904365740738</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45950.904365740738</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45950.904365740738</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45950.904365740738</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45950.904365740738</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45950.904365740738</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45950.904365740738</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45950.904365740738</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45950.904365740738</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45950.904365740738</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45950.904365740738</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45950.904365740738</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45950.904365740738</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45950.904365740738</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45950.904365740738</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45950.904365740738</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45950.904365740738</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45950.904365740738</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45950.904365740738</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45950.904365740738</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45950.904365740738</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45950.904365740738</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45950.904365740738</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45950.904365740738</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45950.904365740738</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45950.904365740738</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45950.904365740738</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45950.904365740738</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45950.904365740738</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45950.904365740738</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45950.904365740738</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45950.904365740738</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45950.904365740738</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45950.904365740738</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45950.904365740738</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45950.904365740738</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45950.904365740738</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45950.904365740738</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45950.904365740738</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45950.904365740738</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45950.904365740738</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45950.904365740738</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45950.904365740738</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45950.904365740738</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45950.904365740738</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45950.904365740738</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45950.904365740738</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45950.904365740738</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45950.904365740738</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45950.904365740738</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45950.904365740738</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45950.904365740738</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45950.904365740738</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45950.904365740738</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45950.904365740738</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45950.904365740738</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45950.904365740738</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45950.904365740738</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45950.904365740738</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45950.904365740738</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45950.904365740738</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45950.904365740738</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45950.904365740738</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45950.904365740738</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45950.904365740738</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45950.904365740738</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45950.904365740738</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45950.904365740738</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45950.904365740738</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45950.904365740738</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45950.904365740738</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45950.904365740738</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45950.904365740738</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45950.904365740738</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45950.904365740738</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45950.904365740738</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45950.904365740738</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45950.904365740738</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45950.904365740738</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45950.904365740738</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45950.904365740738</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45950.904365740738</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45950.904365740738</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45950.904365740738</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45950.904365740738</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45950.904365740738</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45950.904365740738</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45950.904365740738</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45950.904365740738</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45950.904365740738</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45950.904365740738</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45950.904365740738</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45950.904365740738</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45950.904365740738</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45950.904365740738</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45950.904365740738</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45950.904365740738</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45950.904365740738</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45950.904365740738</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45950.904365740738</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45950.904365740738</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45950.904365740738</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45950.904365740738</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45950.904365740738</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45950.904365740738</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45950.904365740738</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45950.904365740738</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45950.904365740738</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45950.904365740738</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45950.904365740738</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45950.904365740738</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45950.904365740738</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45950.904365740738</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45950.904365740738</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45950.904365740738</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45950.904365740738</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45950.904365740738</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45950.904365740738</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45950.904365740738</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45950.904365740738</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45950.904365740738</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45950.904365740738</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45950.904365740738</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45950.904365740738</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45950.904365740738</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45950.904365740738</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45950.904365740738</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45950.904365740738</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45950.904365740738</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45950.904365740738</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45950.904365740738</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45950.904365740738</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45950.904365740738</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45950.904365740738</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45950.904365740738</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45950.904365740738</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45950.904365740738</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45950.904365740738</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45950.904365740738</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45950.904365740738</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45950.904365740738</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45950.904365740738</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45950.904365740738</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45950.904365740738</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45950.904365740738</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45950.904365740738</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45950.904365740738</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45950.904365740738</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45950.904365740738</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45950.904365740738</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45950.904365740738</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45950.904365740738</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45950.904365740738</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45950.904365740738</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45950.904365740738</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45950.904365740738</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45950.904365740738</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45950.904365740738</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45950.904365740738</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45950.904365740738</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45950.904365740738</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45950.904365740738</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45950.904365740738</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45950.904365740738</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45950.904365740738</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45950.904365740738</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45950.904365740738</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45950.904365740738</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45950.904365740738</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45950.904365740738</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45950.904365740738</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45950.904365740738</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45950.904365740738</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45950.904365740738</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45950.904365740738</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45950.904365740738</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45950.904365740738</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45950.904365740738</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45950.904365740738</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45950.904365740738</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45950.904365740738</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45950.904365740738</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45950.904365740738</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45950.904365740738</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45950.904365740738</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45950.904365740738</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45950.904365740738</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45950.904365740738</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45950.904365740738</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45950.904365740738</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45950.904365740738</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45950.904365740738</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45950.904365740738</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45950.904365740738</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45950.904365740738</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45950.904365740738</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45950.904365740738</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45950.904365740738</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45950.904365740738</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45950.904365740738</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45950.904365740738</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45950.904365740738</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45950.904365740738</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45950.904365740738</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45950.904365740738</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45950.904365740738</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45950.904365740738</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45950.904365740738</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45950.904365740738</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45950.904365740738</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45950.904365740738</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45950.904365740738</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45950.904365740738</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45950.904365740738</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45950.904365740738</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45950.904365740738</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45950.904365740738</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45950.904365740738</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45950.904365740738</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45950.904365740738</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45950.904365740738</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45950.904365740738</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45950.904365740738</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45950.904365740738</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45950.904365740738</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45950.904365740738</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45950.904365740738</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45950.904365740738</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45950.904365740738</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45950.904365740738</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45950.904365740738</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45950.904365740738</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45950.904365740738</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45950.904365740738</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45950.904365740738</v>
      </c>
      <c r="H295" s="125"/>
      <c r="I295" s="121" t="str">
        <f>IFERROR(VLOOKUP(D295,DB!A:F,6,0),"")</f>
        <v/>
      </c>
      <c r="J295" s="121" t="str">
        <f>IFERROR(VLOOKUP(D295,DB!A:G,7,0),"")</f>
        <v/>
      </c>
      <c r="K295" s="127"/>
      <c r="L295" s="123" t="str">
        <f>IFERROR(VLOOKUP(D295,DB!A:I,9,0),"")</f>
        <v/>
      </c>
    </row>
    <row r="296" spans="1:12" ht="15" customHeight="1">
      <c r="A296" s="128"/>
      <c r="B296" s="128" t="str">
        <f>IFERROR(VLOOKUP(D296,DB!A:K,11,0),"")</f>
        <v/>
      </c>
      <c r="C296" s="129"/>
      <c r="D296" s="130"/>
      <c r="E296" s="131"/>
      <c r="F296" s="132"/>
      <c r="G296" s="133">
        <f ca="1">IFERROR(NOW()-F296,"")</f>
        <v>45950.904365740738</v>
      </c>
      <c r="H296" s="132"/>
      <c r="I296" s="128" t="str">
        <f>IFERROR(VLOOKUP(D296,DB!A:F,6,0),"")</f>
        <v/>
      </c>
      <c r="J296" s="128" t="str">
        <f>IFERROR(VLOOKUP(D296,DB!A:G,7,0),"")</f>
        <v/>
      </c>
      <c r="K296" s="134"/>
      <c r="L296" s="130" t="str">
        <f>IFERROR(VLOOKUP(D296,DB!A:I,9,0),"")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5"/>
  <sheetViews>
    <sheetView workbookViewId="0">
      <selection activeCell="A6" sqref="A6"/>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39090</v>
      </c>
      <c r="B2" s="37" t="str">
        <f>IFERROR(VLOOKUP(D2,DB!A:K,11,0),"")</f>
        <v>R5</v>
      </c>
      <c r="C2" s="37">
        <v>3</v>
      </c>
      <c r="D2" s="120" t="s">
        <v>36034</v>
      </c>
      <c r="E2" s="37" t="s">
        <v>38998</v>
      </c>
      <c r="F2" s="38">
        <v>45891.832060185188</v>
      </c>
      <c r="G2" s="146">
        <f ca="1">IFERROR(NOW()-F2,"")</f>
        <v>59.072305555549974</v>
      </c>
      <c r="H2" s="38">
        <v>45891.790393518517</v>
      </c>
      <c r="I2" s="37" t="str">
        <f>IFERROR(VLOOKUP(D2,DB!A:F,6,0),"")</f>
        <v>Generator-SG</v>
      </c>
      <c r="J2" s="37" t="str">
        <f>IFERROR(VLOOKUP(D2,DB!A:G,7,0),"")</f>
        <v>Vandalized</v>
      </c>
      <c r="K2" s="37" t="s">
        <v>39091</v>
      </c>
      <c r="L2" s="37" t="str">
        <f>IFERROR(VLOOKUP(D2,DB!A:I,9,0),"")</f>
        <v>Latis</v>
      </c>
      <c r="M2" s="119"/>
    </row>
    <row r="3" spans="1:13" ht="30.75">
      <c r="A3" s="37" t="s">
        <v>39092</v>
      </c>
      <c r="B3" s="37" t="str">
        <f>IFERROR(VLOOKUP(D3,DB!A:K,11,0),"")</f>
        <v>R5</v>
      </c>
      <c r="C3" s="37">
        <v>1</v>
      </c>
      <c r="D3" s="37" t="s">
        <v>31329</v>
      </c>
      <c r="E3" s="37" t="s">
        <v>39079</v>
      </c>
      <c r="F3" s="38">
        <v>45926.188877314817</v>
      </c>
      <c r="G3" s="146">
        <f t="shared" ref="G3" ca="1" si="0">IFERROR(NOW()-F3,"")</f>
        <v>24.715488425921649</v>
      </c>
      <c r="H3" s="38">
        <v>45926.158159722225</v>
      </c>
      <c r="I3" s="37" t="str">
        <f>IFERROR(VLOOKUP(D3,DB!A:F,6,0),"")</f>
        <v>SCECO</v>
      </c>
      <c r="J3" s="37" t="str">
        <f>IFERROR(VLOOKUP(D3,DB!A:G,7,0),"")</f>
        <v>Good</v>
      </c>
      <c r="K3" s="37" t="s">
        <v>39093</v>
      </c>
      <c r="L3" s="37" t="str">
        <f>IFERROR(VLOOKUP(D3,DB!A:I,9,0),"")</f>
        <v>Latis</v>
      </c>
      <c r="M3" s="119"/>
    </row>
    <row r="4" spans="1:13" ht="30.75">
      <c r="A4" s="37" t="s">
        <v>39094</v>
      </c>
      <c r="B4" s="37" t="str">
        <f>IFERROR(VLOOKUP(D4,DB!A:K,11,0),"")</f>
        <v>R5</v>
      </c>
      <c r="C4" s="37">
        <v>2</v>
      </c>
      <c r="D4" s="37" t="s">
        <v>31193</v>
      </c>
      <c r="E4" s="37" t="s">
        <v>38998</v>
      </c>
      <c r="F4" s="38">
        <v>45944.771574074075</v>
      </c>
      <c r="G4" s="39">
        <f t="shared" ref="G4" ca="1" si="1">IFERROR(NOW()-F4,"")</f>
        <v>6.1327916666632518</v>
      </c>
      <c r="H4" s="38">
        <v>45944.676192129627</v>
      </c>
      <c r="I4" s="37" t="str">
        <f>IFERROR(VLOOKUP(D4,DB!A:F,6,0),"")</f>
        <v>SCECO</v>
      </c>
      <c r="J4" s="37" t="str">
        <f>IFERROR(VLOOKUP(D4,DB!A:G,7,0),"")</f>
        <v>Dead</v>
      </c>
      <c r="K4" s="37" t="s">
        <v>39095</v>
      </c>
      <c r="L4" s="37" t="str">
        <f>IFERROR(VLOOKUP(D4,DB!A:I,9,0),"")</f>
        <v>Latis</v>
      </c>
    </row>
    <row r="5" spans="1:13" ht="30.75">
      <c r="A5" s="159" t="s">
        <v>39096</v>
      </c>
      <c r="B5" s="159" t="str">
        <f>IFERROR(VLOOKUP(D5,DB!A:K,11,0),"")</f>
        <v>R5</v>
      </c>
      <c r="C5" s="159">
        <v>1</v>
      </c>
      <c r="D5" s="159" t="s">
        <v>34781</v>
      </c>
      <c r="E5" s="159" t="s">
        <v>39079</v>
      </c>
      <c r="F5" s="160">
        <v>45948.661111111112</v>
      </c>
      <c r="G5" s="161">
        <f ca="1">IFERROR(NOW()-F5,"")</f>
        <v>2.2432546296258806</v>
      </c>
      <c r="H5" s="160">
        <v>45948.661111111112</v>
      </c>
      <c r="I5" s="159" t="str">
        <f>IFERROR(VLOOKUP(D5,DB!A:F,6,0),"")</f>
        <v>SCECO</v>
      </c>
      <c r="J5" s="159" t="str">
        <f>IFERROR(VLOOKUP(D5,DB!A:G,7,0),"")</f>
        <v>Dead</v>
      </c>
      <c r="K5" s="159" t="s">
        <v>39097</v>
      </c>
      <c r="L5" s="159" t="str">
        <f>IFERROR(VLOOKUP(D5,DB!A:I,9,0),"")</f>
        <v>Latis</v>
      </c>
    </row>
    <row r="6" spans="1:13" ht="15">
      <c r="A6" s="159"/>
      <c r="B6" s="159" t="str">
        <f>IFERROR(VLOOKUP(D6,DB!A:K,11,0),"")</f>
        <v/>
      </c>
      <c r="C6" s="159"/>
      <c r="D6" s="162"/>
      <c r="E6" s="159"/>
      <c r="F6" s="160"/>
      <c r="G6" s="161">
        <f ca="1">IFERROR(NOW()-F6,"")</f>
        <v>45950.904365740738</v>
      </c>
      <c r="H6" s="160"/>
      <c r="I6" s="159" t="str">
        <f>IFERROR(VLOOKUP(D6,DB!A:F,6,0),"")</f>
        <v/>
      </c>
      <c r="J6" s="159" t="str">
        <f>IFERROR(VLOOKUP(D6,DB!A:G,7,0),"")</f>
        <v/>
      </c>
      <c r="K6" s="159"/>
      <c r="L6" s="159" t="str">
        <f>IFERROR(VLOOKUP(D6,DB!A:I,9,0),"")</f>
        <v/>
      </c>
    </row>
    <row r="7" spans="1:13" ht="15">
      <c r="A7" s="159"/>
      <c r="B7" s="159" t="str">
        <f>IFERROR(VLOOKUP(D7,DB!A:K,11,0),"")</f>
        <v/>
      </c>
      <c r="C7" s="159"/>
      <c r="D7"/>
      <c r="E7" s="159"/>
      <c r="F7" s="160"/>
      <c r="G7" s="161">
        <f ca="1">IFERROR(NOW()-F7,"")</f>
        <v>45950.904365740738</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45950.904365740738</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45950.904365740738</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45950.904365740738</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45950.904365740738</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45950.904365740738</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45950.904365740738</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45950.904365740738</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45950.904365740738</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45950.904365740738</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45950.904365740738</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45950.904365740738</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45950.904365740738</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45950.904365740738</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45950.904365740738</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45950.904365740738</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45950.904365740738</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45950.904365740738</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45950.904365740738</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45950.904365740738</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45950.904365740738</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45950.904365740738</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45950.904365740738</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45950.904365740738</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45950.904365740738</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45950.904365740738</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45950.904365740738</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45950.904365740738</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45950.904365740738</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45950.904365740738</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45950.904365740738</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45950.904365740738</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45950.904365740738</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45950.904365740738</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45950.904365740738</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45950.904365740738</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45950.904365740738</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45950.904365740738</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45950.904365740738</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45950.904365740738</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45950.904365740738</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45950.904365740738</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45950.904365740738</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45950.904365740738</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45950.904365740738</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45950.904365740738</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45950.904365740738</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45950.904365740738</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45950.904365740738</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45950.904365740738</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45950.904365740738</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45950.904365740738</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45950.904365740738</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45950.904365740738</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45950.904365740738</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45950.904365740738</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45950.904365740738</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45950.904365740738</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45950.904365740738</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45950.904365740738</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45950.904365740738</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45950.904365740738</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45950.904365740738</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45950.904365740738</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45950.904365740738</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45950.904365740738</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45950.904365740738</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45950.904365740738</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45950.904365740738</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45950.904365740738</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45950.904365740738</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45950.904365740738</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45950.904365740738</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45950.904365740738</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45950.904365740738</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45950.904365740738</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45950.904365740738</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45950.904365740738</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45950.904365740738</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45950.904365740738</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45950.904365740738</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45950.904365740738</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45950.904365740738</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45950.904365740738</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45950.904365740738</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45950.904365740738</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45950.904365740738</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45950.904365740738</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45950.904365740738</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45950.904365740738</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45950.904365740738</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45950.904365740738</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45950.904365740738</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45950.904365740738</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45950.904365740738</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45950.904365740738</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45950.904365740738</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45950.904365740738</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45950.904365740738</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45950.904365740738</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45950.904365740738</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45950.904365740738</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45950.904365740738</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45950.904365740738</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45950.904365740738</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45950.904365740738</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45950.904365740738</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45950.904365740738</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45950.904365740738</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45950.904365740738</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45950.904365740738</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45950.904365740738</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45950.904365740738</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45950.904365740738</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45950.904365740738</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45950.904365740738</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45950.904365740738</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45950.904365740738</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45950.904365740738</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45950.904365740738</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45950.904365740738</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45950.904365740738</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45950.904365740738</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45950.904365740738</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45950.904365740738</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45950.904365740738</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45950.904365740738</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45950.904365740738</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45950.904365740738</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45950.904365740738</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45950.904365740738</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45950.904365740738</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45950.904365740738</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45950.904365740738</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45950.904365740738</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45950.904365740738</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45950.904365740738</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45950.904365740738</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45950.904365740738</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45950.904365740738</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45950.904365740738</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45950.904365740738</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45950.904365740738</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45950.904365740738</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45950.904365740738</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45950.904365740738</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45950.904365740738</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45950.904365740738</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45950.904365740738</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45950.904365740738</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45950.904365740738</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45950.904365740738</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45950.904365740738</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45950.904365740738</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45950.904365740738</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45950.904365740738</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45950.904365740738</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45950.904365740738</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45950.904365740738</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45950.904365740738</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45950.904365740738</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45950.904365740738</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45950.904365740738</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45950.904365740738</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45950.904365740738</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45950.904365740738</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45950.904365740738</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45950.904365740738</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45950.904365740738</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45950.904365740738</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45950.904365740738</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45950.904365740738</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45950.904365740738</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45950.904365740738</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45950.904365740738</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45950.904365740738</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45950.904365740738</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45950.904365740738</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45950.904365740738</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45950.904365740738</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45950.904365740738</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45950.904365740738</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45950.904365740738</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45950.904365740738</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45950.904365740738</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45950.904365740738</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45950.904365740738</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45950.904365740738</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45950.904365740738</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45950.904365740738</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45950.904365740738</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45950.904365740738</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45950.904365740738</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45950.904365740738</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45950.904365740738</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45950.904365740738</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45950.904365740738</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45950.904365740738</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45950.904365740738</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45950.904365740738</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45950.904365740738</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45950.904365740738</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45950.904365740738</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45950.904365740738</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45950.904365740738</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45950.904365740738</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45950.904365740738</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45950.904365740738</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45950.904365740738</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45950.904365740738</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45950.904365740738</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45950.904365740738</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45950.904365740738</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45950.904365740738</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45950.904365740738</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45950.904365740738</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45950.904365740738</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45950.904365740738</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45950.904365740738</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45950.904365740738</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45950.904365740738</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45950.904365740738</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45950.904365740738</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45950.904365740738</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45950.904365740738</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45950.904365740738</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45950.904365740738</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45950.904365740738</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45950.904365740738</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45950.904365740738</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45950.904365740738</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45950.904365740738</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45950.904365740738</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45950.904365740738</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45950.904365740738</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45950.904365740738</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45950.904365740738</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45950.904365740738</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45950.904365740738</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45950.904365740738</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45950.904365740738</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45950.904365740738</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45950.904365740738</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45950.904365740738</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45950.904365740738</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45950.904365740738</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45950.904365740738</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45950.904365740738</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45950.904365740738</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45950.904365740738</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45950.904365740738</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45950.904365740738</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45950.904365740738</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45950.904365740738</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45950.904365740738</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45950.904365740738</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45950.904365740738</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45950.904365740738</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45950.904365740738</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45950.904365740738</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45950.904365740738</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45950.904365740738</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45950.904365740738</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45950.904365740738</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45950.904365740738</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45950.904365740738</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45950.904365740738</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45950.904365740738</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45950.904365740738</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45950.904365740738</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45950.904365740738</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45950.904365740738</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45950.904365740738</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45950.904365740738</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45950.904365740738</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45950.904365740738</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45950.904365740738</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45950.904365740738</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45950.904365740738</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45950.904365740738</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45950.904365740738</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45950.904365740738</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45950.904365740738</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45950.904365740738</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45950.904365740738</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45950.904365740738</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45950.904365740738</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45950.904365740738</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45950.904365740738</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45950.904365740738</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45950.904365740738</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45950.904365740738</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45950.904365740738</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45950.904365740738</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45950.904365740738</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45950.904365740738</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45950.904365740738</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45950.904365740738</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45950.904365740738</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45950.904365740738</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45950.904365740738</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45950.904365740738</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45950.904365740738</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45950.904365740738</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45950.904365740738</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45950.904365740738</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45950.904365740738</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45950.904365740738</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45950.904365740738</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45950.904365740738</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45950.904365740738</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45950.904365740738</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45950.904365740738</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45950.904365740738</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45950.904365740738</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45950.904365740738</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45950.904365740738</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45950.904365740738</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45950.904365740738</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45950.904365740738</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45950.904365740738</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45950.904365740738</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45950.904365740738</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45950.904365740738</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45950.904365740738</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45950.904365740738</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45950.904365740738</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45950.904365740738</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45950.904365740738</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45950.904365740738</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45950.904365740738</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45950.904365740738</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45950.904365740738</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45950.904365740738</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45950.904365740738</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45950.904365740738</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45950.904365740738</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45950.904365740738</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45950.904365740738</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45950.904365740738</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45950.904365740738</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45950.904365740738</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45950.904365740738</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45950.904365740738</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45950.904365740738</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45950.904365740738</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45950.904365740738</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45950.904365740738</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45950.904365740738</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45950.904365740738</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45950.904365740738</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45950.904365740738</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45950.904365740738</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45950.904365740738</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45950.904365740738</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45950.904365740738</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45950.904365740738</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45950.904365740738</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45950.904365740738</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45950.904365740738</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45950.904365740738</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45950.904365740738</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45950.904365740738</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45950.904365740738</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45950.904365740738</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45950.904365740738</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45950.904365740738</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45950.904365740738</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45950.904365740738</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45950.904365740738</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45950.904365740738</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45950.904365740738</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45950.904365740738</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45950.904365740738</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45950.904365740738</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45950.904365740738</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45950.904365740738</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45950.904365740738</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45950.904365740738</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45950.904365740738</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45950.904365740738</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45950.904365740738</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45950.904365740738</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45950.904365740738</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45950.904365740738</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45950.904365740738</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45950.904365740738</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45950.904365740738</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45950.904365740738</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45950.904365740738</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45950.904365740738</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45950.904365740738</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45950.904365740738</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45950.904365740738</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45950.904365740738</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45950.904365740738</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45950.904365740738</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45950.904365740738</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45950.904365740738</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45950.904365740738</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45950.904365740738</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45950.904365740738</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45950.904365740738</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45950.904365740738</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45950.904365740738</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45950.904365740738</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45950.904365740738</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45950.904365740738</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45950.904365740738</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45950.904365740738</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45950.904365740738</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45950.904365740738</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45950.904365740738</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45950.904365740738</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45950.904365740738</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45950.904365740738</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45950.904365740738</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45950.904365740738</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45950.904365740738</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45950.904365740738</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45950.904365740738</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45950.904365740738</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45950.904365740738</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45950.904365740738</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45950.904365740738</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45950.904365740738</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45950.904365740738</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45950.904365740738</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45950.904365740738</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45950.904365740738</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45950.904365740738</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45950.904365740738</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45950.904365740738</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45950.904365740738</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45950.904365740738</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45950.904365740738</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45950.904365740738</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45950.904365740738</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45950.904365740738</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45950.904365740738</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45950.904365740738</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45950.904365740738</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45950.904365740738</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45950.904365740738</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45950.904365740738</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45950.904365740738</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45950.904365740738</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45950.904365740738</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45950.904365740738</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45950.904365740738</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45950.904365740738</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45950.904365740738</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45950.904365740738</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45950.904365740738</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45950.904365740738</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45950.904365740738</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45950.904365740738</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45950.904365740738</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45950.904365740738</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45950.904365740738</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45950.904365740738</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45950.904365740738</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45950.904365740738</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45950.904365740738</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45950.904365740738</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45950.904365740738</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45950.904365740738</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45950.904365740738</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45950.904365740738</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45950.904365740738</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45950.904365740738</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45950.904365740738</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45950.904365740738</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45950.904365740738</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45950.904365740738</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45950.904365740738</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45950.904365740738</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45950.904365740738</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45950.904365740738</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45950.904365740738</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45950.904365740738</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45950.904365740738</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45950.904365740738</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45950.904365740738</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45950.904365740738</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45950.904365740738</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45950.904365740738</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45950.904365740738</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45950.904365740738</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45950.904365740738</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45950.904365740738</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45950.904365740738</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45950.904365740738</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45950.904365740738</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45950.904365740738</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45950.904365740738</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45950.904365740738</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45950.904365740738</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45950.904365740738</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45950.904365740738</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45950.904365740738</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45950.904365740738</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45950.904365740738</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45950.904365740738</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45950.904365740738</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45950.904365740738</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45950.904365740738</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45950.904365740738</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45950.904365740738</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45950.904365740738</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45950.904365740738</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45950.904365740738</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45950.904365740738</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45950.904365740738</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45950.904365740738</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45950.904365740738</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45950.904365740738</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45950.904365740738</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45950.904365740738</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45950.904365740738</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45950.904365740738</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45950.904365740738</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45950.904365740738</v>
      </c>
      <c r="H529" s="160"/>
      <c r="I529" s="159" t="str">
        <f>IFERROR(VLOOKUP(D529,DB!A:F,6,0),"")</f>
        <v/>
      </c>
      <c r="J529" s="159" t="str">
        <f>IFERROR(VLOOKUP(D529,DB!A:G,7,0),"")</f>
        <v/>
      </c>
      <c r="K529" s="159"/>
      <c r="L529" s="159" t="str">
        <f>IFERROR(VLOOKUP(D529,DB!A:I,9,0),"")</f>
        <v/>
      </c>
    </row>
    <row r="530" spans="1:12" ht="15"/>
    <row r="531" spans="1:12" ht="15"/>
    <row r="532" spans="1:12" ht="15"/>
    <row r="533" spans="1:12" ht="15"/>
    <row r="534" spans="1:12" ht="15"/>
    <row r="535" spans="1:12" ht="15"/>
    <row r="536" spans="1:12" ht="15"/>
    <row r="537" spans="1:12" ht="15"/>
    <row r="538" spans="1:12" ht="15"/>
    <row r="539" spans="1:12" ht="15"/>
    <row r="540" spans="1:12" ht="15"/>
    <row r="541" spans="1:12" ht="15"/>
    <row r="542" spans="1:12" ht="15"/>
    <row r="543" spans="1:12" ht="15"/>
    <row r="544" spans="1:1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9" ht="15"/>
    <row r="640" ht="15"/>
    <row r="642" ht="15"/>
    <row r="643" ht="15"/>
    <row r="644" ht="15"/>
    <row r="645" ht="15"/>
    <row r="647" ht="15"/>
    <row r="648" ht="15"/>
    <row r="655" ht="15"/>
    <row r="656" ht="15"/>
    <row r="657" ht="15"/>
    <row r="658" ht="15"/>
    <row r="659" ht="15"/>
    <row r="660" ht="15"/>
    <row r="663" ht="15"/>
    <row r="664" ht="15"/>
    <row r="665" ht="15"/>
    <row r="666" ht="15"/>
    <row r="667" ht="15"/>
    <row r="668" ht="15"/>
    <row r="669" ht="15"/>
    <row r="670" ht="15"/>
    <row r="671" ht="15"/>
    <row r="672" ht="15"/>
    <row r="673" ht="15"/>
    <row r="674"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30" ht="15"/>
    <row r="731" ht="15"/>
    <row r="768" ht="15"/>
    <row r="769" ht="15"/>
    <row r="770" ht="15"/>
    <row r="771" ht="15"/>
    <row r="772" ht="15"/>
    <row r="773" ht="15"/>
    <row r="774" ht="15"/>
    <row r="775" ht="15"/>
    <row r="776" ht="15"/>
    <row r="777"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8" ht="15"/>
    <row r="859" ht="15"/>
    <row r="860" ht="15"/>
    <row r="862" ht="15"/>
    <row r="863"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6" ht="15"/>
    <row r="897" ht="15"/>
    <row r="1067" ht="15"/>
    <row r="1068" ht="15"/>
    <row r="1069" ht="15"/>
    <row r="1070" ht="15"/>
    <row r="1071" ht="15"/>
    <row r="1072" ht="15"/>
    <row r="1078" ht="15"/>
    <row r="1079" ht="15"/>
    <row r="1080" ht="15"/>
    <row r="1081" ht="15"/>
    <row r="1082" ht="15"/>
    <row r="1083" ht="15"/>
    <row r="1084"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5" ht="15"/>
    <row r="1136" ht="15"/>
    <row r="1142" ht="15"/>
    <row r="1143" ht="15"/>
    <row r="1145" ht="15"/>
    <row r="1146" ht="15"/>
    <row r="1147" ht="15"/>
    <row r="1148" ht="15"/>
    <row r="1149" ht="15"/>
    <row r="1150" ht="15"/>
    <row r="1151" ht="15"/>
    <row r="1153" ht="15"/>
    <row r="1154" ht="15"/>
    <row r="1155"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4" ht="15"/>
    <row r="1225" ht="15"/>
    <row r="1226" ht="15"/>
    <row r="1227" ht="15"/>
    <row r="1228" ht="15"/>
    <row r="1229" ht="15"/>
    <row r="1230" ht="15"/>
    <row r="1231" ht="15"/>
    <row r="1232" ht="15"/>
    <row r="1233" ht="15"/>
    <row r="1234" ht="15"/>
    <row r="1235" ht="15"/>
    <row r="1236" ht="15"/>
    <row r="1237" ht="15"/>
    <row r="1239" ht="15"/>
    <row r="1240" ht="15"/>
    <row r="1241" ht="15"/>
    <row r="1242" ht="15"/>
    <row r="1243" ht="15"/>
    <row r="1244" ht="15"/>
    <row r="1245" ht="15"/>
    <row r="1246" ht="15"/>
    <row r="1247" ht="15"/>
    <row r="1248" ht="15"/>
    <row r="1249" ht="15"/>
    <row r="1250" ht="15"/>
    <row r="1253" ht="15"/>
    <row r="1254" ht="15"/>
    <row r="1255" ht="15"/>
    <row r="1256" ht="15"/>
    <row r="1257" ht="15"/>
    <row r="1258" ht="15"/>
    <row r="1259" ht="15"/>
    <row r="1261" ht="15"/>
    <row r="1262" ht="15"/>
    <row r="1263" ht="15"/>
    <row r="1264" ht="15"/>
    <row r="1265" ht="15"/>
    <row r="1266" ht="15"/>
    <row r="1267" ht="15"/>
    <row r="1268" ht="15"/>
    <row r="1269" ht="15"/>
    <row r="1270" ht="15"/>
    <row r="1271" ht="15"/>
    <row r="1273" ht="15"/>
    <row r="1274" ht="15"/>
    <row r="1275" ht="15"/>
    <row r="1276" ht="15"/>
    <row r="1277" ht="15"/>
    <row r="1278" ht="15"/>
    <row r="1279" ht="15"/>
    <row r="1280" ht="15"/>
    <row r="1281" ht="15"/>
    <row r="1282" ht="15"/>
    <row r="1290" ht="15"/>
    <row r="1291" ht="15"/>
    <row r="1294" ht="15"/>
    <row r="1295" ht="15"/>
    <row r="1296" ht="15"/>
    <row r="1297" ht="15"/>
    <row r="1298" ht="15"/>
    <row r="1299" ht="15"/>
    <row r="1300" ht="15"/>
    <row r="1301" ht="15"/>
    <row r="1304" ht="15"/>
    <row r="1305" ht="15"/>
    <row r="1306" ht="15"/>
    <row r="1307" ht="15"/>
    <row r="1308" ht="15"/>
    <row r="1309" ht="15"/>
    <row r="1310" ht="15"/>
    <row r="1311" ht="15"/>
    <row r="1312" ht="15"/>
    <row r="1313" ht="15"/>
    <row r="1314" ht="15"/>
    <row r="1315" ht="15"/>
    <row r="1317" ht="15"/>
    <row r="1318" ht="15"/>
    <row r="1319" ht="15"/>
    <row r="1322" ht="15"/>
    <row r="1324" ht="15"/>
    <row r="1326" ht="15"/>
    <row r="1329" ht="15"/>
    <row r="1330" ht="15"/>
    <row r="1331" ht="15"/>
    <row r="1333" ht="15"/>
    <row r="1335" ht="15"/>
  </sheetData>
  <dataValidations count="2">
    <dataValidation allowBlank="1" showInputMessage="1" showErrorMessage="1" sqref="E1" xr:uid="{920C6338-E771-4DAE-8C89-92A9093EA4DE}"/>
    <dataValidation type="list" allowBlank="1" showInputMessage="1" showErrorMessage="1" sqref="E2:E52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5"/>
  <sheetViews>
    <sheetView workbookViewId="0">
      <selection activeCell="K2" sqref="K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45950.904365740738</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45950.904365740738</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45950.904365740738</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63"/>
      <c r="E5" s="108"/>
      <c r="F5" s="109"/>
      <c r="G5" s="78">
        <f ca="1">IFERROR(NOW()-F5,"-")</f>
        <v>45950.904365740738</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45950.904365740738</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45950.904365740738</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45950.904365740738</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45950.904365740738</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45950.904365740738</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45950.904365740738</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45950.904365740738</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45950.904365740738</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45950.904365740738</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45950.904365740738</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45950.904365740738</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45950.904365740738</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45950.904365740738</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45950.904365740738</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45950.904365740738</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45950.904365740738</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45950.904365740738</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45950.904365740738</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45950.904365740738</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45950.904365740738</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45950.904365740738</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45950.904365740738</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45950.904365740738</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45950.904365740738</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45950.904365740738</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45950.904365740738</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45950.904365740738</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45950.904365740738</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45950.904365740738</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45950.904365740738</v>
      </c>
      <c r="H35" s="109"/>
      <c r="I35" s="105" t="str">
        <f>IFERROR(VLOOKUP(D35,DB!A:F,6,0),"")</f>
        <v/>
      </c>
      <c r="J35" s="104" t="str">
        <f>IFERROR(VLOOKUP(D35,DB!A:G,7,0),"")</f>
        <v/>
      </c>
      <c r="K35" s="110"/>
      <c r="L35" s="111" t="str">
        <f>IFERROR(VLOOKUP(D35,DB!A:I,9,0),"")</f>
        <v/>
      </c>
    </row>
  </sheetData>
  <dataValidations count="2">
    <dataValidation allowBlank="1" showInputMessage="1" showErrorMessage="1" sqref="E1" xr:uid="{380493DB-286A-4683-AF55-C78F04945A49}"/>
    <dataValidation type="list" allowBlank="1" showInputMessage="1" showErrorMessage="1" sqref="E2:E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2025-10-20T18:44:20Z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