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80" documentId="13_ncr:1_{F6CB121F-512D-4AA6-A0C1-0FB36C537598}" xr6:coauthVersionLast="47" xr6:coauthVersionMax="47" xr10:uidLastSave="{CA2DFB22-5E63-48FC-B3FB-B6F34CBB4FDF}"/>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<sst xmlns="http://schemas.openxmlformats.org/spreadsheetml/2006/main" count="178585" uniqueCount="39077">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</sst>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286.3436837962945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5.8483712962915888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45949.292109722221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45949.292109722221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c r="E6" s="137"/>
      <c r="F6" s="138"/>
      <c r="G6" s="139">
        <f ca="1">IFERROR(NOW()-F6,"")</f>
        <v>45949.292109722221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45949.292109722221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45949.292109722221</v>
      </c>
      <c r="H8" s="138"/>
      <c r="I8" s="136" t="str">
        <f>IFERROR(VLOOKUP(D8,DB!A:F,6,0),"")</f>
        <v/>
      </c>
      <c r="J8" s="136" t="str">
        <f>IFERROR(VLOOKUP(D8,DB!A:G,7,0),"")</f>
        <v/>
      </c>
      <c r="K8" s="140"/>
      <c r="L8" s="141" t="str">
        <f>IFERROR(VLOOKUP(D8,DB!A:I,9,0),"")</f>
        <v/>
      </c>
      <c r="M8" s="67"/>
    </row>
    <row r="9" spans="1:15" ht="15" customHeight="1">
      <c r="A9" s="135"/>
      <c r="B9" s="136" t="str">
        <f>IFERROR(VLOOKUP(D9,DB!A:K,11,0),"")</f>
        <v>R1</v>
      </c>
      <c r="C9" s="136"/>
      <c r="D9" s="136" t="s">
        <v>21534</v>
      </c>
      <c r="E9" s="137"/>
      <c r="F9" s="138"/>
      <c r="G9" s="139">
        <f ca="1">IFERROR(NOW()-F9,"")</f>
        <v>45949.292109722221</v>
      </c>
      <c r="H9" s="138"/>
      <c r="I9" s="136" t="str">
        <f>IFERROR(VLOOKUP(D9,DB!A:F,6,0),"")</f>
        <v>Generator-DG</v>
      </c>
      <c r="J9" s="136" t="str">
        <f>IFERROR(VLOOKUP(D9,DB!A:G,7,0),"")</f>
        <v>Vandalized</v>
      </c>
      <c r="K9" s="140"/>
      <c r="L9" s="141" t="str">
        <f>IFERROR(VLOOKUP(D9,DB!A:I,9,0),"")</f>
        <v>Latis</v>
      </c>
      <c r="M9" s="67"/>
    </row>
    <row r="10" spans="1:15" ht="15" customHeight="1">
      <c r="A10" s="135"/>
      <c r="B10" s="136" t="str">
        <f>IFERROR(VLOOKUP(D10,DB!A:K,11,0),"")</f>
        <v/>
      </c>
      <c r="C10" s="136"/>
      <c r="D10" s="136"/>
      <c r="E10" s="137"/>
      <c r="F10" s="138"/>
      <c r="G10" s="139">
        <f ca="1">IFERROR(NOW()-F10,"")</f>
        <v>45949.292109722221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45949.292109722221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45949.292109722221</v>
      </c>
      <c r="H12" s="138"/>
      <c r="I12" s="136" t="str">
        <f>IFERROR(VLOOKUP(D12,DB!A:F,6,0),"")</f>
        <v/>
      </c>
      <c r="J12" s="136" t="str">
        <f>IFERROR(VLOOKUP(D12,DB!A:G,7,0),"")</f>
        <v/>
      </c>
      <c r="K12" s="140"/>
      <c r="L12" s="141" t="str">
        <f>IFERROR(VLOOKUP(D12,DB!A:I,9,0),"")</f>
        <v/>
      </c>
      <c r="M12" s="67"/>
    </row>
    <row r="13" spans="1:15" ht="15" customHeight="1">
      <c r="A13" s="135"/>
      <c r="B13" s="136" t="str">
        <f>IFERROR(VLOOKUP(D13,DB!A:K,11,0),"")</f>
        <v>R1</v>
      </c>
      <c r="C13" s="136"/>
      <c r="D13" s="136" t="s">
        <v>18388</v>
      </c>
      <c r="E13" s="137"/>
      <c r="F13" s="138"/>
      <c r="G13" s="139">
        <f ca="1">IFERROR(NOW()-F13,"")</f>
        <v>45949.292109722221</v>
      </c>
      <c r="H13" s="138"/>
      <c r="I13" s="136" t="str">
        <f>IFERROR(VLOOKUP(D13,DB!A:F,6,0),"")</f>
        <v>SCECO</v>
      </c>
      <c r="J13" s="136" t="str">
        <f>IFERROR(VLOOKUP(D13,DB!A:G,7,0),"")</f>
        <v>Vandalized</v>
      </c>
      <c r="K13" s="140"/>
      <c r="L13" s="141" t="str">
        <f>IFERROR(VLOOKUP(D13,DB!A:I,9,0),"")</f>
        <v>Latis</v>
      </c>
      <c r="M13" s="67"/>
    </row>
    <row r="14" spans="1:15" ht="15" customHeight="1">
      <c r="A14" s="135"/>
      <c r="B14" s="136" t="str">
        <f>IFERROR(VLOOKUP(D14,DB!A:K,11,0),"")</f>
        <v/>
      </c>
      <c r="C14" s="136"/>
      <c r="D14" s="136"/>
      <c r="E14" s="137"/>
      <c r="F14" s="138"/>
      <c r="G14" s="139">
        <f ca="1">IFERROR(NOW()-F14,"")</f>
        <v>45949.292109722221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45949.292109722221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45949.292109722221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45949.292109722221</v>
      </c>
      <c r="H17" s="138"/>
      <c r="I17" s="136" t="str">
        <f>IFERROR(VLOOKUP(D17,DB!A:F,6,0),"")</f>
        <v/>
      </c>
      <c r="J17" s="136" t="str">
        <f>IFERROR(VLOOKUP(D17,DB!A:G,7,0),"")</f>
        <v/>
      </c>
      <c r="K17" s="140"/>
      <c r="L17" s="141" t="str">
        <f>IFERROR(VLOOKUP(D17,DB!A:I,9,0),"")</f>
        <v/>
      </c>
      <c r="M17" s="67"/>
    </row>
    <row r="18" spans="1:13" ht="15" customHeight="1">
      <c r="A18" s="135"/>
      <c r="B18" s="136" t="str">
        <f>IFERROR(VLOOKUP(D18,DB!A:K,11,0),"")</f>
        <v>R1</v>
      </c>
      <c r="C18" s="136"/>
      <c r="D18" s="136" t="s">
        <v>13471</v>
      </c>
      <c r="E18" s="137"/>
      <c r="F18" s="138"/>
      <c r="G18" s="139">
        <f ca="1">IFERROR(NOW()-F18,"")</f>
        <v>45949.292109722221</v>
      </c>
      <c r="H18" s="138"/>
      <c r="I18" s="136" t="str">
        <f>IFERROR(VLOOKUP(D18,DB!A:F,6,0),"")</f>
        <v>SCECO</v>
      </c>
      <c r="J18" s="136" t="str">
        <f>IFERROR(VLOOKUP(D18,DB!A:G,7,0),"")</f>
        <v>Vandalized</v>
      </c>
      <c r="K18" s="140"/>
      <c r="L18" s="141" t="str">
        <f>IFERROR(VLOOKUP(D18,DB!A:I,9,0),"")</f>
        <v>Latis</v>
      </c>
      <c r="M18" s="67"/>
    </row>
    <row r="19" spans="1:13" ht="15" customHeight="1">
      <c r="A19" s="135"/>
      <c r="B19" s="136" t="str">
        <f>IFERROR(VLOOKUP(D19,DB!A:K,11,0),"")</f>
        <v/>
      </c>
      <c r="C19" s="136"/>
      <c r="D19" s="136"/>
      <c r="E19" s="137"/>
      <c r="F19" s="138"/>
      <c r="G19" s="139">
        <f ca="1">IFERROR(NOW()-F19,"")</f>
        <v>45949.292109722221</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45949.292109722221</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45949.292109722221</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45949.292109722221</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45949.292109722221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45949.292109722221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45949.292109722221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45949.292109722221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45949.292109722221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45949.292109722221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45949.292109722221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45949.292109722221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45949.292109722221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45949.292109722221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45949.292109722221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45949.292109722221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45949.292109722221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45949.292109722221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45949.292109722221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45949.292109722221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45949.292109722221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45949.292109722221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45949.292109722221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45949.292109722221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45949.292109722221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45949.292109722221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45949.292109722221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45949.292109722221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45949.292109722221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45949.292109722221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45949.292109722221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45949.292109722221</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45949.292109722221</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45949.292109722221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45949.292109722221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45949.292109722221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45949.292109722221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45949.292109722221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45949.292109722221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45949.292109722221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45949.292109722221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45949.292109722221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45949.292109722221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45949.292109722221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45949.292109722221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45949.292109722221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45949.292109722221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45949.292109722221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45949.292109722221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45949.292109722221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45949.292109722221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45949.292109722221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45949.292109722221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45949.292109722221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45949.292109722221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45949.292109722221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45949.292109722221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45949.292109722221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45949.292109722221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45949.292109722221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45949.292109722221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45949.292109722221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45949.292109722221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45949.292109722221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45949.292109722221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45949.292109722221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45949.292109722221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45949.292109722221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45949.292109722221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45949.292109722221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45949.292109722221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45949.292109722221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45949.292109722221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45949.292109722221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45949.292109722221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45949.292109722221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45949.292109722221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45949.292109722221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45949.292109722221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45949.292109722221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45949.292109722221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45949.292109722221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45949.292109722221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45949.292109722221</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45949.292109722221</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45949.292109722221</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45949.292109722221</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45949.292109722221</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45949.292109722221</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028BE9E9-4B24-4897-B96B-E2D965EF9016}"/>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142.56502638888924</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124.29227175925917</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4.7963342592556728</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45949.292109722221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45949.292109722221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45949.292109722221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45949.292109722221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45949.292109722221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45949.292109722221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45949.292109722221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45949.292109722221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45949.292109722221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45949.292109722221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45949.292109722221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45949.292109722221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45949.292109722221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45949.292109722221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45949.292109722221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45949.292109722221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45949.292109722221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45949.292109722221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45949.292109722221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45949.292109722221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45949.292109722221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45949.292109722221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45949.292109722221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45949.292109722221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45949.292109722221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45949.292109722221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45949.292109722221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45949.292109722221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45949.292109722221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45949.292109722221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45949.292109722221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45949.292109722221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45949.292109722221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45949.292109722221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45949.292109722221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45949.292109722221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45949.292109722221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45949.292109722221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45949.292109722221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45949.292109722221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45949.292109722221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45949.292109722221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45949.292109722221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45949.292109722221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45949.292109722221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45949.292109722221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45949.292109722221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45949.292109722221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45949.292109722221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45949.292109722221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45949.292109722221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45949.292109722221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45949.292109722221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45949.292109722221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45949.292109722221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45949.292109722221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45949.292109722221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45949.292109722221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45949.292109722221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45949.292109722221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45949.292109722221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45949.292109722221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45949.292109722221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45949.292109722221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45949.292109722221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45949.292109722221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45949.292109722221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45949.292109722221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45949.292109722221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45949.292109722221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45949.292109722221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45949.292109722221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45949.292109722221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45949.292109722221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45949.292109722221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45949.292109722221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45949.292109722221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45949.292109722221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45949.292109722221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45949.292109722221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45949.292109722221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45949.292109722221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45949.292109722221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45949.292109722221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45949.292109722221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45949.292109722221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45949.292109722221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45949.292109722221</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45949.292109722221</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45949.292109722221</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45949.292109722221</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45949.292109722221</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45949.292109722221</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45949.292109722221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45949.292109722221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45949.292109722221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45949.292109722221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45949.292109722221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45949.292109722221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45949.292109722221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45949.292109722221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45949.292109722221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45949.292109722221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45949.292109722221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45949.292109722221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45949.292109722221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45949.292109722221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45949.292109722221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45949.292109722221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45949.292109722221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45949.292109722221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45949.292109722221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45949.292109722221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45949.292109722221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45949.292109722221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45949.292109722221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45949.292109722221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45949.292109722221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45949.292109722221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45949.292109722221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45949.292109722221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45949.292109722221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45949.292109722221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45949.292109722221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45949.292109722221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45949.292109722221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45949.292109722221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45949.292109722221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45949.292109722221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45949.292109722221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45949.292109722221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45949.292109722221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45949.292109722221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45949.292109722221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45949.292109722221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45949.292109722221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45949.292109722221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45949.292109722221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45949.292109722221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45949.292109722221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45949.292109722221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45949.292109722221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45949.292109722221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45949.292109722221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45949.292109722221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45949.292109722221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45949.292109722221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45949.292109722221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45949.292109722221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45949.292109722221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45949.292109722221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45949.292109722221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45949.292109722221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45949.292109722221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45949.292109722221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45949.292109722221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45949.292109722221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45949.292109722221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45949.292109722221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45949.292109722221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45949.292109722221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45949.292109722221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45949.292109722221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45949.292109722221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45949.292109722221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45949.292109722221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45949.292109722221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45949.292109722221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45949.292109722221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45949.292109722221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45949.292109722221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45949.292109722221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45949.292109722221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45949.292109722221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45949.292109722221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45949.292109722221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45949.292109722221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45949.292109722221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45949.292109722221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45949.292109722221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45949.292109722221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45949.292109722221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45949.292109722221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45949.292109722221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45949.292109722221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45949.292109722221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45949.292109722221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45949.292109722221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45949.292109722221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45949.292109722221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45949.292109722221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45949.292109722221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45949.292109722221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45949.292109722221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45949.292109722221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45949.292109722221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45949.292109722221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45949.292109722221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45949.292109722221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45949.292109722221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45949.292109722221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45949.292109722221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45949.292109722221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45949.292109722221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45949.292109722221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45949.292109722221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45949.292109722221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45949.292109722221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45949.292109722221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45949.292109722221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45949.292109722221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45949.292109722221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45949.292109722221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45949.292109722221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45949.292109722221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45949.292109722221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45949.292109722221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45949.292109722221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45949.292109722221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45949.292109722221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45949.292109722221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45949.292109722221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45949.292109722221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45949.292109722221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45949.292109722221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45949.292109722221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45949.292109722221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45949.292109722221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45949.292109722221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45949.292109722221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45949.292109722221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45949.292109722221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45949.292109722221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45949.292109722221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45949.292109722221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45949.292109722221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45949.292109722221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45949.292109722221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45949.292109722221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45949.292109722221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45949.292109722221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45949.292109722221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45949.292109722221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45949.292109722221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45949.292109722221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45949.292109722221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45949.292109722221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45949.292109722221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45949.292109722221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45949.292109722221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45949.292109722221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45949.292109722221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45949.292109722221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45949.292109722221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45949.292109722221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45949.292109722221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45949.292109722221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45949.292109722221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45949.292109722221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45949.292109722221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45949.292109722221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45949.292109722221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45949.292109722221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45949.292109722221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45949.292109722221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45949.292109722221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45949.292109722221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45949.292109722221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45949.292109722221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45949.292109722221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45949.292109722221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45949.292109722221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45949.292109722221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45949.292109722221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45949.292109722221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45949.292109722221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45949.292109722221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45949.292109722221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45949.292109722221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45949.292109722221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45949.292109722221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45949.292109722221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45949.292109722221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45949.292109722221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45949.292109722221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45949.292109722221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45949.292109722221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45949.292109722221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45949.292109722221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45949.292109722221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45949.292109722221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45949.292109722221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45949.292109722221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45949.292109722221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45949.292109722221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45949.292109722221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45949.292109722221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45949.292109722221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45949.292109722221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45949.292109722221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45949.292109722221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45949.292109722221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45949.292109722221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45949.292109722221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45949.292109722221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45949.292109722221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45949.292109722221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45949.292109722221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45949.292109722221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45949.292109722221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45949.292109722221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45949.292109722221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45949.292109722221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45949.292109722221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45949.292109722221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45949.292109722221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45949.292109722221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45949.292109722221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45949.292109722221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45949.292109722221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45949.292109722221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45949.292109722221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45949.292109722221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45949.292109722221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45949.292109722221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45949.292109722221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45949.292109722221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45949.292109722221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45949.292109722221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45949.292109722221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45949.292109722221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45949.292109722221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45949.292109722221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45949.292109722221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45949.292109722221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45949.292109722221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45949.292109722221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45949.292109722221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45949.292109722221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45949.292109722221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45949.292109722221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45949.292109722221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45949.292109722221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45949.292109722221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45949.292109722221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45949.292109722221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45949.292109722221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45949.292109722221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45949.292109722221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45949.292109722221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45949.292109722221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45949.292109722221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45949.292109722221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45949.292109722221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45949.292109722221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45949.292109722221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45949.292109722221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45949.292109722221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45949.292109722221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45949.292109722221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45949.292109722221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45949.292109722221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45949.292109722221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45949.292109722221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45949.292109722221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45949.292109722221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45949.292109722221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45949.292109722221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45949.292109722221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45949.292109722221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45949.292109722221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45949.292109722221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45949.292109722221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45949.292109722221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45949.292109722221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45949.292109722221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45949.292109722221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45949.292109722221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45949.292109722221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45949.292109722221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45949.292109722221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45949.292109722221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45949.292109722221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45949.292109722221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45949.292109722221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45949.292109722221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45949.292109722221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45949.292109722221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45949.292109722221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45949.292109722221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45949.292109722221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45949.292109722221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45949.292109722221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45949.292109722221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45949.292109722221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45949.292109722221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45949.292109722221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45949.292109722221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45949.292109722221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45949.292109722221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45949.292109722221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45949.292109722221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45949.292109722221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45949.292109722221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45949.292109722221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45949.292109722221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45949.292109722221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45949.292109722221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45949.292109722221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45949.292109722221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45949.292109722221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45949.292109722221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45949.292109722221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45949.292109722221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45949.292109722221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45949.292109722221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45949.292109722221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45949.292109722221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45949.292109722221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45949.292109722221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45949.292109722221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45949.292109722221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45949.292109722221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45949.292109722221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45949.292109722221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45949.292109722221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45949.292109722221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45949.292109722221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45949.292109722221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45949.292109722221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45949.292109722221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45949.292109722221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45949.292109722221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45949.292109722221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45949.292109722221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45949.292109722221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45949.292109722221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45949.292109722221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45949.292109722221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45949.292109722221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45949.292109722221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45949.292109722221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45949.292109722221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45949.292109722221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45949.292109722221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45949.292109722221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45949.292109722221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45949.292109722221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45949.292109722221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45949.292109722221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45949.292109722221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45949.292109722221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45949.292109722221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45949.292109722221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45949.292109722221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45949.292109722221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45949.292109722221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45949.292109722221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45949.292109722221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45949.292109722221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45949.292109722221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45949.292109722221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45949.292109722221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45949.292109722221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45949.292109722221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45949.292109722221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45949.292109722221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45949.292109722221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45949.292109722221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45949.292109722221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45949.292109722221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45949.292109722221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45949.292109722221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45949.292109722221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45949.292109722221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45949.292109722221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45949.292109722221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45949.292109722221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45949.292109722221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45949.292109722221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45949.292109722221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45949.292109722221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45949.292109722221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45949.292109722221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45949.292109722221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45949.292109722221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45949.292109722221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45949.292109722221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45949.292109722221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45949.292109722221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45949.292109722221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45949.292109722221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45949.292109722221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45949.292109722221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45949.292109722221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45949.292109722221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45949.292109722221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45949.292109722221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45949.292109722221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45949.292109722221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45949.292109722221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45949.292109722221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45949.292109722221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45949.292109722221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45949.292109722221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45949.292109722221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45949.292109722221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45949.292109722221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45949.292109722221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45949.292109722221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45949.292109722221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45949.292109722221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45949.292109722221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45949.292109722221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45949.292109722221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45949.292109722221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45949.292109722221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45949.292109722221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45949.292109722221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45949.292109722221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45949.292109722221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45949.292109722221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45949.292109722221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45949.292109722221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45949.292109722221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45949.292109722221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45949.292109722221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45949.292109722221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45949.292109722221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45949.292109722221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45949.292109722221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45949.292109722221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45949.292109722221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45949.292109722221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45949.292109722221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45949.292109722221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45949.292109722221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45949.292109722221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45949.292109722221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45949.292109722221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45949.292109722221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45949.292109722221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45949.292109722221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45949.292109722221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45949.292109722221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45949.292109722221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45949.292109722221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45949.292109722221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45949.292109722221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45949.292109722221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45949.292109722221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45949.292109722221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45949.292109722221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45949.292109722221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45949.292109722221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45949.292109722221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45949.292109722221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45949.292109722221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45949.292109722221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45949.292109722221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45949.292109722221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45949.292109722221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45949.292109722221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45949.292109722221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45949.292109722221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45949.292109722221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45949.292109722221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45949.292109722221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45949.292109722221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45949.292109722221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45949.292109722221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45949.292109722221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45949.292109722221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45949.292109722221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45949.292109722221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45949.292109722221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45949.292109722221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45949.292109722221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45949.292109722221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45949.292109722221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45949.292109722221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45949.292109722221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45949.292109722221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45949.292109722221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45949.292109722221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45949.292109722221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45949.292109722221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45949.292109722221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45949.292109722221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45949.292109722221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45949.292109722221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45949.292109722221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45949.292109722221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45949.292109722221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45949.292109722221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45949.292109722221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45949.292109722221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45949.292109722221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45949.292109722221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45949.292109722221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45949.292109722221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45949.292109722221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45949.292109722221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45949.292109722221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45949.292109722221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45949.292109722221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45949.292109722221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45949.292109722221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45949.292109722221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45949.292109722221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45949.292109722221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45949.292109722221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45949.292109722221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45949.292109722221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45949.292109722221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45949.292109722221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45949.292109722221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45949.292109722221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45949.292109722221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45949.292109722221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45949.292109722221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45949.292109722221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45949.292109722221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45949.292109722221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45949.292109722221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45949.292109722221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45949.292109722221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45949.292109722221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45949.292109722221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45949.292109722221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45949.292109722221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45949.292109722221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45949.292109722221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45949.292109722221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45949.292109722221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45949.292109722221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45949.292109722221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45949.292109722221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45949.292109722221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45949.292109722221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45949.292109722221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45949.292109722221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45949.292109722221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45949.292109722221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45949.292109722221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45949.292109722221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45949.292109722221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45949.292109722221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45949.292109722221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45949.292109722221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45949.292109722221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45949.292109722221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45949.292109722221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45949.292109722221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45949.292109722221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45949.292109722221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45949.292109722221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45949.292109722221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45949.292109722221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45949.292109722221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45949.292109722221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45949.292109722221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45949.292109722221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45949.292109722221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45949.292109722221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45949.292109722221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45949.292109722221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45949.292109722221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45949.292109722221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45949.292109722221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45949.292109722221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45949.292109722221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45949.292109722221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45949.292109722221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45949.292109722221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45949.292109722221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45949.292109722221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45949.292109722221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45949.292109722221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45949.292109722221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45949.292109722221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45949.292109722221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45949.292109722221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45949.292109722221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45949.292109722221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45949.292109722221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45949.292109722221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45949.292109722221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45949.292109722221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45949.292109722221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45949.292109722221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45949.292109722221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45949.292109722221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45949.292109722221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45949.292109722221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45949.292109722221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45949.292109722221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45949.292109722221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45949.292109722221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45949.292109722221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45949.292109722221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45949.292109722221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45949.292109722221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45949.292109722221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45949.292109722221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45949.292109722221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45949.292109722221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45949.292109722221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45949.292109722221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45949.292109722221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45949.292109722221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45949.292109722221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45949.292109722221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45949.292109722221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45949.292109722221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45949.292109722221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45949.292109722221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45949.292109722221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45949.292109722221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45949.292109722221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45949.292109722221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45949.292109722221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45949.292109722221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45949.292109722221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45949.292109722221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45949.292109722221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45949.292109722221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45949.292109722221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45949.292109722221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45949.292109722221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45949.292109722221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45949.292109722221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45949.292109722221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45949.292109722221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45949.292109722221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45949.292109722221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45949.292109722221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45949.292109722221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45949.292109722221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45949.292109722221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45949.292109722221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45949.292109722221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45949.292109722221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45949.292109722221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45949.292109722221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45949.292109722221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45949.292109722221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45949.292109722221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45949.292109722221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45949.292109722221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45949.292109722221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45949.292109722221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45949.292109722221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45949.292109722221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45949.292109722221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45949.292109722221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45949.292109722221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45949.292109722221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45949.292109722221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45949.292109722221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45949.292109722221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45949.292109722221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45949.292109722221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45949.292109722221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45949.292109722221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45949.292109722221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45949.292109722221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45949.292109722221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45949.292109722221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45949.292109722221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45949.292109722221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45949.292109722221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45949.292109722221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45949.292109722221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45949.292109722221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45949.292109722221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45949.292109722221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45949.292109722221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45949.292109722221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45949.292109722221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45949.292109722221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45949.292109722221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45949.292109722221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45949.292109722221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45949.292109722221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45949.292109722221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45949.292109722221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45949.292109722221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45949.292109722221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45949.292109722221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45949.292109722221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45949.292109722221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45949.292109722221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45949.292109722221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45949.292109722221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45949.292109722221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45949.292109722221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45949.292109722221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45949.292109722221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45949.292109722221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45949.292109722221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45949.292109722221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45949.292109722221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45949.292109722221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45949.292109722221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45949.292109722221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45949.292109722221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45949.292109722221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45949.292109722221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45949.292109722221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45949.292109722221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45949.292109722221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45949.292109722221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45949.292109722221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45949.292109722221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45949.292109722221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45949.292109722221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45949.292109722221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45949.292109722221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45949.292109722221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45949.292109722221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45949.292109722221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45949.292109722221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45949.292109722221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45949.292109722221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45949.292109722221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45949.292109722221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45949.292109722221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45949.292109722221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45949.292109722221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45949.292109722221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45949.292109722221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45949.292109722221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45949.292109722221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45949.292109722221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45949.292109722221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45949.292109722221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45949.292109722221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45949.292109722221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45949.292109722221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45949.292109722221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45949.292109722221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45949.292109722221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45949.292109722221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45949.292109722221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45949.292109722221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45949.292109722221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45949.292109722221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45949.292109722221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45949.292109722221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45949.292109722221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45949.292109722221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45949.292109722221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45949.292109722221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45949.292109722221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45949.292109722221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45949.292109722221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45949.292109722221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45949.292109722221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45949.292109722221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45949.292109722221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45949.292109722221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45949.292109722221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45949.292109722221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45949.292109722221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45949.292109722221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45949.292109722221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45949.292109722221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45949.292109722221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45949.292109722221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45949.292109722221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45949.292109722221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45949.292109722221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45949.292109722221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45949.292109722221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45949.292109722221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45949.292109722221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45949.292109722221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45949.292109722221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45949.292109722221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45949.292109722221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45949.292109722221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45949.292109722221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45949.292109722221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45949.292109722221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45949.292109722221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45949.292109722221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45949.292109722221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45949.292109722221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45949.292109722221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45949.292109722221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45949.292109722221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45949.292109722221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45949.292109722221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45949.292109722221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45949.292109722221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45949.292109722221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45949.292109722221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45949.292109722221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45949.292109722221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45949.292109722221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45949.292109722221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45949.292109722221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45949.292109722221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45949.292109722221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45949.292109722221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45949.292109722221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45949.292109722221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45949.292109722221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45949.292109722221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45949.292109722221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45949.292109722221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45949.292109722221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45949.292109722221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45949.292109722221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45949.292109722221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45949.292109722221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45949.292109722221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45949.292109722221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45949.292109722221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45949.292109722221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45949.292109722221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45949.292109722221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45949.292109722221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45949.292109722221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45949.292109722221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45949.292109722221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45949.292109722221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45949.292109722221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45949.292109722221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45949.292109722221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45949.292109722221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45949.292109722221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45949.292109722221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45949.292109722221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45949.292109722221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45949.292109722221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45949.292109722221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45949.292109722221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45949.292109722221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45949.292109722221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45949.292109722221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45949.292109722221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45949.292109722221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45949.292109722221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45949.292109722221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45949.292109722221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45949.292109722221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45949.292109722221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45949.292109722221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45949.292109722221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45949.292109722221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45949.292109722221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45949.292109722221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45949.292109722221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45949.292109722221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45949.292109722221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45949.292109722221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45949.292109722221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45949.292109722221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45949.292109722221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45949.292109722221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45949.292109722221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45949.292109722221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45949.292109722221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45949.292109722221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45949.292109722221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45949.292109722221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45949.292109722221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45949.292109722221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45949.292109722221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45949.292109722221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45949.292109722221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45949.292109722221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45949.292109722221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45949.292109722221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45949.292109722221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45949.292109722221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45949.292109722221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45949.292109722221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45949.292109722221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45949.292109722221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45949.292109722221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45949.292109722221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45949.292109722221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45949.292109722221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45949.292109722221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45949.292109722221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45949.292109722221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45949.292109722221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45949.292109722221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45949.292109722221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45949.292109722221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45949.292109722221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45949.292109722221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45949.292109722221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45949.292109722221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45949.292109722221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45949.292109722221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45949.292109722221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45949.292109722221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45949.292109722221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45949.292109722221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45949.292109722221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45949.292109722221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45949.292109722221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45949.292109722221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45949.292109722221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45949.292109722221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45949.292109722221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45949.292109722221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45949.292109722221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45949.292109722221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45949.292109722221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45949.292109722221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45949.292109722221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45949.292109722221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45949.292109722221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45949.292109722221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45949.292109722221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45949.292109722221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45949.292109722221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45949.292109722221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45949.292109722221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45949.292109722221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45949.292109722221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45949.292109722221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45949.292109722221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45949.292109722221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45949.292109722221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45949.292109722221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45949.292109722221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45949.292109722221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45949.292109722221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45949.292109722221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45949.292109722221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45949.292109722221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45949.292109722221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45949.292109722221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45949.292109722221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45949.292109722221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45949.292109722221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45949.292109722221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45949.292109722221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45949.292109722221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45949.292109722221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45949.292109722221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45949.292109722221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45949.292109722221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45949.292109722221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45949.292109722221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45949.292109722221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45949.292109722221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45949.292109722221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45949.292109722221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45949.292109722221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45949.292109722221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45949.292109722221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45949.292109722221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45949.292109722221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45949.292109722221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45949.292109722221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45949.292109722221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45949.292109722221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45949.292109722221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45949.292109722221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45949.292109722221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45949.292109722221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45949.292109722221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45949.292109722221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45949.292109722221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45949.292109722221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45949.292109722221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45949.292109722221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45949.292109722221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45949.292109722221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45949.292109722221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45949.292109722221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45949.292109722221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45949.292109722221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45949.292109722221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45949.292109722221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45949.292109722221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45949.292109722221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45949.292109722221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45949.292109722221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45949.292109722221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45949.292109722221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45949.292109722221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45949.292109722221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45949.292109722221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45949.292109722221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45949.292109722221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45949.292109722221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45949.292109722221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45949.292109722221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45949.292109722221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45949.292109722221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45949.292109722221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45949.292109722221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45949.292109722221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45949.292109722221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45949.292109722221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45949.292109722221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45949.292109722221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45949.292109722221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45949.292109722221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45949.292109722221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45949.292109722221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45949.292109722221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45949.292109722221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45949.292109722221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45949.292109722221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45949.292109722221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45949.292109722221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45949.292109722221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45949.292109722221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45949.292109722221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45949.292109722221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45949.292109722221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45949.292109722221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45949.292109722221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45949.292109722221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45949.292109722221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45949.292109722221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45949.292109722221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45949.292109722221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45949.292109722221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45949.292109722221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45949.292109722221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45949.292109722221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45949.292109722221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45949.292109722221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45949.292109722221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45949.292109722221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45949.292109722221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45949.292109722221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45949.292109722221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45949.292109722221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45949.292109722221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45949.292109722221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45949.292109722221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45949.292109722221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45949.292109722221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45949.292109722221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45949.292109722221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45949.292109722221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45949.292109722221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45949.292109722221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45949.292109722221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45949.292109722221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45949.292109722221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45949.292109722221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45949.292109722221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45949.292109722221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45949.292109722221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45949.292109722221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45949.292109722221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45949.292109722221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45949.292109722221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45949.292109722221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45949.292109722221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45949.292109722221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45949.292109722221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45949.292109722221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45949.292109722221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45949.292109722221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45949.292109722221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45949.292109722221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45949.292109722221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45949.292109722221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45949.292109722221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45949.292109722221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45949.292109722221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45949.292109722221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45949.292109722221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45949.292109722221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45949.292109722221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45949.292109722221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45949.292109722221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45949.292109722221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45949.292109722221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45949.292109722221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45949.292109722221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45949.292109722221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45949.292109722221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45949.292109722221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45949.292109722221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45949.292109722221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45949.292109722221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45949.292109722221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45949.292109722221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45949.292109722221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45949.292109722221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45949.292109722221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45949.292109722221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45949.292109722221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45949.292109722221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45949.292109722221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45949.292109722221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45949.292109722221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45949.292109722221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45949.292109722221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45949.292109722221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45949.292109722221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45949.292109722221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45949.292109722221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45949.292109722221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45949.292109722221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45949.292109722221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45949.292109722221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45949.292109722221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45949.292109722221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45949.292109722221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45949.292109722221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45949.292109722221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45949.292109722221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45949.292109722221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45949.292109722221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45949.292109722221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45949.292109722221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45949.292109722221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45949.292109722221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45949.292109722221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45949.292109722221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45949.292109722221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45949.292109722221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45949.292109722221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45949.292109722221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45949.292109722221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45949.292109722221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45949.292109722221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45949.292109722221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45949.292109722221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45949.292109722221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45949.292109722221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45949.292109722221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45949.292109722221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45949.292109722221</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245.81139212962444</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1.7970171296256012</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45949.292109722221</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45949.292109722221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45949.292109722221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45949.292109722221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45949.292109722221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45949.292109722221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45949.292109722221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45949.292109722221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45949.292109722221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45949.292109722221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45949.292109722221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45949.292109722221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45949.292109722221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45949.292109722221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45949.292109722221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45949.292109722221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45949.292109722221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45949.292109722221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45949.292109722221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45949.292109722221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45949.292109722221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45949.292109722221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45949.292109722221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45949.292109722221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45949.292109722221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45949.292109722221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45949.292109722221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45949.292109722221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45949.292109722221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45949.292109722221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45949.292109722221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45949.292109722221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45949.292109722221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45949.292109722221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45949.292109722221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45949.292109722221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45949.292109722221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45949.292109722221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45949.292109722221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45949.292109722221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45949.292109722221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45949.292109722221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45949.292109722221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45949.292109722221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45949.292109722221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45949.292109722221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45949.292109722221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45949.292109722221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45949.292109722221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45949.292109722221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45949.292109722221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45949.292109722221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45949.292109722221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45949.292109722221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45949.292109722221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45949.292109722221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45949.292109722221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45949.292109722221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45949.292109722221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45949.292109722221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45949.292109722221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45949.292109722221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45949.292109722221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45949.292109722221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45949.292109722221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45949.292109722221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45949.292109722221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45949.292109722221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45949.292109722221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45949.292109722221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45949.292109722221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45949.292109722221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45949.292109722221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45949.292109722221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45949.292109722221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45949.292109722221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45949.292109722221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45949.292109722221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45949.292109722221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45949.292109722221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45949.292109722221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45949.292109722221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45949.292109722221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45949.292109722221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45949.292109722221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45949.292109722221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45949.292109722221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45949.292109722221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45949.292109722221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45949.292109722221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45949.292109722221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45949.292109722221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45949.292109722221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45949.292109722221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45949.292109722221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45949.292109722221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45949.292109722221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45949.292109722221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45949.292109722221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45949.292109722221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45949.292109722221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45949.292109722221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45949.292109722221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45949.292109722221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45949.292109722221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45949.292109722221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45949.292109722221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45949.292109722221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45949.292109722221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45949.292109722221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45949.292109722221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45949.292109722221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45949.292109722221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45949.292109722221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45949.292109722221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45949.292109722221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45949.292109722221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45949.292109722221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45949.292109722221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45949.292109722221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45949.292109722221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45949.292109722221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45949.292109722221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45949.292109722221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45949.292109722221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45949.292109722221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45949.292109722221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45949.292109722221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45949.292109722221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45949.292109722221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45949.292109722221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45949.292109722221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45949.292109722221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45949.292109722221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45949.292109722221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45949.292109722221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45949.292109722221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45949.292109722221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45949.292109722221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45949.292109722221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45949.292109722221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45949.292109722221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45949.292109722221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45949.292109722221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45949.292109722221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45949.292109722221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45949.292109722221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45949.292109722221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45949.292109722221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45949.292109722221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45949.292109722221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45949.292109722221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45949.292109722221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45949.292109722221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45949.292109722221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45949.292109722221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45949.292109722221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45949.292109722221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45949.292109722221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45949.292109722221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45949.292109722221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45949.292109722221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45949.292109722221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45949.292109722221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45949.292109722221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45949.292109722221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45949.292109722221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45949.292109722221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45949.292109722221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45949.292109722221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45949.292109722221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45949.292109722221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45949.292109722221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45949.292109722221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45949.292109722221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45949.292109722221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45949.292109722221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45949.292109722221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45949.292109722221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45949.292109722221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45949.292109722221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45949.292109722221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45949.292109722221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45949.292109722221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45949.292109722221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45949.292109722221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45949.292109722221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45949.292109722221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45949.292109722221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45949.292109722221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45949.292109722221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45949.292109722221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45949.292109722221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45949.292109722221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45949.292109722221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45949.292109722221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45949.292109722221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45949.292109722221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45949.292109722221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45949.292109722221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45949.292109722221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45949.292109722221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45949.292109722221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45949.292109722221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45949.292109722221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45949.292109722221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45949.292109722221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45949.292109722221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45949.292109722221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45949.292109722221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45949.292109722221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45949.292109722221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45949.292109722221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45949.292109722221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45949.292109722221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45949.292109722221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45949.292109722221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45949.292109722221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45949.292109722221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45949.292109722221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45949.292109722221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45949.292109722221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45949.292109722221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45949.292109722221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45949.292109722221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45949.292109722221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45949.292109722221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45949.292109722221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45949.292109722221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45949.292109722221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45949.292109722221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45949.292109722221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45949.292109722221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45949.292109722221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45949.292109722221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45949.292109722221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45949.292109722221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45949.292109722221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45949.292109722221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45949.292109722221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45949.292109722221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45949.292109722221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45949.292109722221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45949.292109722221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45949.292109722221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45949.292109722221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45949.292109722221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45949.292109722221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45949.292109722221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45949.292109722221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45949.292109722221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45949.292109722221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45949.292109722221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45949.292109722221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45949.292109722221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45949.292109722221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45949.292109722221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45949.292109722221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45949.292109722221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45949.292109722221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45949.292109722221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45949.292109722221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45949.292109722221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45949.292109722221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45949.292109722221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45949.292109722221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45949.292109722221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45949.292109722221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45949.292109722221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45949.292109722221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45949.292109722221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45949.292109722221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45949.292109722221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45949.292109722221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45949.292109722221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45949.292109722221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45949.292109722221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45949.292109722221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45949.292109722221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45949.292109722221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45949.292109722221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45949.292109722221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45949.292109722221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45949.292109722221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45949.292109722221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45949.292109722221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45949.292109722221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45949.292109722221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45949.292109722221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45949.292109722221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45949.292109722221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45949.292109722221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45949.292109722221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45949.292109722221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45949.292109722221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45949.292109722221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45949.292109722221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45949.292109722221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45949.292109722221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45949.292109722221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45949.292109722221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45949.292109722221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45949.292109722221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45949.292109722221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45949.292109722221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45949.292109722221</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45949.292109722221</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45949.292109722221</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45949.292109722221</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45949.292109722221</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45949.292109722221</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45949.292109722221</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45949.292109722221</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45949.292109722221</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57.460049537032319</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23.103232407403993</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4.5205356481455965</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0.6309986111082253</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45949.292109722221</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45949.292109722221</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45949.292109722221</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45949.292109722221</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45949.292109722221</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45949.292109722221</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45949.292109722221</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45949.292109722221</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45949.292109722221</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45949.292109722221</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45949.292109722221</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45949.292109722221</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45949.292109722221</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45949.292109722221</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45949.292109722221</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45949.292109722221</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45949.292109722221</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45949.292109722221</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45949.292109722221</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45949.292109722221</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45949.292109722221</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45949.292109722221</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45949.292109722221</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45949.292109722221</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45949.292109722221</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45949.292109722221</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45949.292109722221</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45949.292109722221</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45949.292109722221</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45949.292109722221</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45949.292109722221</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45949.292109722221</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45949.292109722221</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45949.292109722221</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45949.292109722221</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45949.292109722221</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45949.292109722221</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45949.292109722221</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45949.292109722221</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45949.292109722221</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45949.292109722221</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45949.292109722221</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45949.292109722221</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45949.292109722221</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45949.292109722221</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45949.292109722221</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45949.292109722221</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45949.292109722221</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45949.292109722221</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45949.292109722221</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45949.292109722221</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45949.292109722221</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45949.292109722221</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45949.292109722221</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45949.292109722221</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45949.292109722221</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45949.292109722221</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45949.292109722221</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45949.292109722221</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45949.292109722221</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45949.292109722221</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45949.292109722221</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45949.292109722221</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45949.292109722221</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45949.292109722221</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45949.292109722221</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45949.292109722221</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45949.292109722221</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45949.292109722221</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45949.292109722221</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45949.292109722221</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45949.292109722221</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45949.292109722221</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45949.292109722221</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45949.292109722221</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45949.292109722221</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45949.292109722221</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45949.292109722221</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45949.292109722221</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45949.292109722221</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45949.292109722221</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45949.292109722221</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45949.292109722221</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45949.292109722221</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45949.292109722221</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45949.292109722221</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45949.292109722221</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45949.292109722221</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45949.292109722221</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45949.292109722221</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45949.292109722221</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45949.292109722221</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45949.292109722221</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45949.292109722221</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45949.292109722221</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45949.292109722221</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45949.292109722221</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45949.292109722221</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45949.292109722221</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45949.292109722221</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45949.292109722221</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45949.292109722221</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45949.292109722221</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45949.292109722221</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45949.292109722221</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45949.292109722221</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45949.292109722221</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45949.292109722221</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45949.292109722221</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45949.292109722221</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45949.292109722221</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45949.292109722221</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45949.292109722221</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45949.292109722221</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45949.292109722221</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45949.292109722221</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45949.292109722221</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45949.292109722221</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45949.292109722221</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45949.292109722221</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45949.292109722221</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45949.292109722221</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45949.292109722221</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45949.292109722221</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45949.292109722221</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45949.292109722221</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45949.292109722221</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45949.292109722221</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45949.292109722221</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45949.292109722221</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45949.292109722221</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45949.292109722221</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45949.292109722221</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45949.292109722221</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45949.292109722221</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45949.292109722221</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45949.292109722221</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45949.292109722221</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45949.292109722221</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45949.292109722221</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45949.292109722221</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45949.292109722221</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45949.292109722221</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45949.292109722221</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45949.292109722221</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45949.292109722221</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45949.292109722221</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45949.292109722221</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45949.292109722221</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45949.292109722221</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45949.292109722221</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45949.292109722221</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45949.292109722221</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45949.292109722221</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45949.292109722221</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45949.292109722221</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45949.292109722221</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45949.292109722221</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45949.292109722221</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45949.292109722221</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45949.292109722221</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45949.292109722221</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45949.292109722221</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45949.292109722221</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45949.292109722221</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45949.292109722221</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45949.292109722221</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45949.292109722221</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45949.292109722221</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45949.292109722221</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45949.292109722221</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45949.292109722221</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45949.292109722221</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45949.292109722221</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45949.292109722221</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45949.292109722221</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45949.292109722221</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45949.292109722221</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45949.292109722221</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45949.292109722221</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45949.292109722221</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45949.292109722221</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45949.292109722221</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45949.292109722221</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45949.292109722221</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45949.292109722221</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45949.292109722221</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45949.292109722221</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45949.292109722221</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45949.292109722221</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45949.292109722221</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45949.292109722221</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45949.292109722221</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45949.292109722221</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45949.292109722221</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45949.292109722221</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45949.292109722221</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45949.292109722221</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45949.292109722221</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45949.292109722221</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45949.292109722221</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45949.292109722221</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45949.292109722221</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45949.292109722221</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45949.292109722221</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45949.292109722221</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45949.292109722221</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45949.292109722221</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45949.292109722221</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45949.292109722221</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45949.292109722221</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45949.292109722221</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45949.292109722221</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45949.292109722221</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45949.292109722221</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45949.292109722221</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45949.292109722221</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45949.292109722221</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45949.292109722221</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45949.292109722221</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45949.292109722221</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45949.292109722221</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45949.292109722221</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45949.292109722221</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45949.292109722221</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45949.292109722221</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45949.292109722221</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45949.292109722221</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45949.292109722221</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45949.292109722221</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45949.292109722221</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45949.292109722221</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45949.292109722221</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45949.292109722221</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45949.292109722221</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45949.292109722221</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45949.292109722221</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45949.292109722221</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45949.292109722221</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45949.292109722221</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45949.292109722221</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45949.292109722221</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45949.292109722221</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45949.292109722221</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45949.292109722221</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45949.292109722221</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45949.292109722221</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45949.292109722221</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45949.292109722221</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45949.292109722221</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45949.292109722221</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45949.292109722221</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45949.292109722221</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45949.292109722221</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45949.292109722221</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45949.292109722221</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45949.292109722221</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45949.292109722221</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45949.292109722221</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45949.292109722221</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45949.292109722221</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45949.292109722221</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45949.292109722221</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45949.292109722221</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45949.292109722221</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45949.292109722221</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45949.292109722221</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45949.292109722221</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45949.292109722221</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45949.292109722221</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45949.292109722221</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45949.292109722221</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45949.292109722221</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45949.292109722221</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45949.292109722221</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45949.292109722221</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45949.292109722221</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45949.292109722221</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45949.292109722221</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45949.292109722221</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45949.292109722221</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45949.292109722221</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45949.292109722221</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45949.292109722221</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45949.292109722221</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45949.292109722221</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45949.292109722221</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45949.292109722221</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45949.292109722221</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45949.292109722221</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45949.292109722221</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45949.292109722221</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45949.292109722221</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45949.292109722221</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45949.292109722221</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45949.292109722221</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45949.292109722221</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45949.292109722221</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45949.292109722221</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45949.292109722221</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45949.292109722221</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45949.292109722221</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45949.292109722221</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45949.292109722221</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45949.292109722221</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45949.292109722221</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45949.292109722221</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45949.292109722221</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45949.292109722221</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45949.292109722221</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45949.292109722221</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45949.292109722221</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45949.292109722221</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45949.292109722221</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45949.292109722221</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45949.292109722221</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45949.292109722221</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45949.292109722221</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45949.292109722221</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45949.292109722221</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45949.292109722221</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45949.292109722221</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45949.292109722221</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45949.292109722221</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45949.292109722221</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45949.292109722221</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45949.292109722221</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45949.292109722221</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45949.292109722221</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45949.292109722221</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45949.292109722221</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45949.292109722221</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45949.292109722221</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45949.292109722221</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45949.292109722221</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45949.292109722221</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45949.292109722221</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45949.292109722221</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45949.292109722221</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45949.292109722221</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45949.292109722221</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45949.292109722221</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45949.292109722221</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45949.292109722221</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45949.292109722221</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45949.292109722221</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45949.292109722221</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45949.292109722221</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45949.292109722221</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45949.292109722221</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45949.292109722221</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45949.292109722221</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45949.292109722221</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45949.292109722221</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45949.292109722221</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45949.292109722221</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45949.292109722221</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45949.292109722221</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45949.292109722221</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45949.292109722221</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45949.292109722221</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45949.292109722221</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45949.292109722221</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45949.292109722221</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45949.292109722221</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45949.292109722221</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45949.292109722221</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45949.292109722221</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45949.292109722221</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45949.292109722221</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45949.292109722221</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45949.292109722221</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45949.292109722221</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45949.292109722221</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45949.292109722221</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45949.292109722221</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45949.292109722221</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45949.292109722221</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45949.292109722221</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45949.292109722221</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45949.292109722221</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45949.292109722221</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45949.292109722221</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45949.292109722221</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45949.292109722221</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45949.292109722221</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45949.292109722221</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45949.292109722221</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45949.292109722221</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45949.292109722221</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45949.292109722221</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45949.292109722221</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45949.292109722221</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45949.292109722221</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45949.292109722221</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45949.292109722221</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45949.292109722221</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45949.292109722221</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45949.292109722221</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45949.292109722221</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45949.292109722221</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45949.292109722221</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45949.292109722221</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45949.292109722221</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45949.292109722221</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45949.292109722221</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45949.292109722221</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45949.292109722221</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45949.292109722221</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45949.292109722221</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45949.292109722221</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45949.292109722221</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45949.292109722221</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45949.292109722221</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45949.292109722221</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45949.292109722221</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45949.292109722221</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45949.292109722221</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45949.292109722221</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45949.292109722221</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45949.292109722221</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45949.292109722221</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45949.292109722221</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45949.292109722221</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45949.292109722221</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45949.292109722221</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45949.292109722221</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45949.292109722221</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45949.292109722221</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45949.292109722221</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45949.292109722221</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45949.292109722221</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45949.292109722221</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45949.292109722221</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45949.292109722221</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45949.292109722221</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45949.292109722221</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45949.292109722221</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45949.292109722221</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45949.292109722221</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45949.292109722221</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45949.292109722221</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45949.292109722221</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45949.292109722221</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45949.292109722221</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45949.292109722221</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45949.292109722221</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45949.292109722221</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45949.292109722221</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45949.292109722221</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45949.292109722221</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45949.292109722221</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45949.292109722221</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45949.292109722221</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45949.292109722221</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45949.292109722221</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45949.292109722221</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45949.292109722221</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45949.292109722221</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45949.292109722221</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45949.292109722221</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45949.292109722221</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45949.292109722221</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45949.292109722221</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45949.292109722221</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45949.292109722221</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45949.292109722221</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45949.292109722221</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45949.292109722221</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45949.292109722221</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45949.292109722221</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45949.292109722221</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45949.292109722221</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45949.292109722221</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45949.292109722221</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45949.292109722221</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45949.292109722221</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45949.292109722221</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45949.292109722221</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45949.292109722221</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45949.292109722221</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45949.292109722221</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45949.292109722221</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45949.292109722221</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45949.292109722221</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45949.292109722221</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45949.292109722221</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45949.292109722221</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45949.292109722221</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45949.292109722221</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45949.292109722221</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45949.292109722221</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45949.292109722221</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45949.292109722221</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45949.292109722221</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45949.292109722221</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45949.292109722221</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45949.292109722221</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45949.292109722221</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45949.292109722221</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45949.292109722221</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45949.292109722221</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45949.292109722221</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45949.292109722221</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45949.292109722221</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45949.292109722221</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45949.292109722221</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45949.292109722221</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45949.292109722221</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45949.292109722221</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45949.292109722221</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45949.292109722221</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45949.292109722221</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45949.292109722221</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45949.292109722221</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45949.292109722221</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45949.292109722221</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45949.292109722221</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45949.292109722221</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45949.292109722221</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45949.292109722221</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45949.292109722221</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45949.292109722221</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45949.292109722221</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45949.292109722221</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45949.292109722221</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45949.292109722221</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45949.292109722221</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45949.292109722221</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45949.292109722221</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45949.292109722221</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45949.292109722221</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45949.292109722221</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45949.292109722221</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45949.292109722221</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45949.292109722221</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45949.292109722221</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45949.292109722221</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45949.292109722221</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45949.292109722221</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45949.292109722221</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45949.292109722221</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45949.292109722221</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45949.292109722221</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45949.292109722221</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45949.292109722221</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45949.292109722221</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45949.292109722221</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45949.292109722221</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45949.292109722221</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45949.292109722221</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45949.292109722221</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45949.292109722221</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45949.292109722221</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45949.292109722221</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22.519262499998149</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9.7630472222226672</v>
      </c>
      <c r="H3" s="146">
        <v>45927.987534722219</v>
      </c>
      <c r="I3" s="143" t="str">
        <f>IFERROR(VLOOKUP(D3,DB!A:F,6,0),"")</f>
        <v>SCECO</v>
      </c>
      <c r="J3" s="143" t="str">
        <f>IFERROR(VLOOKUP(D3,DB!A:G,7,0),"")</f>
        <v>Vandalized</v>
      </c>
      <c r="K3" s="142" t="s">
        <v>39072</v>
      </c>
      <c r="L3" s="143" t="str">
        <f>IFERROR(VLOOKUP(D3,DB!A:I,9,0),"")</f>
        <v>Latis</v>
      </c>
    </row>
    <row r="4" spans="1:16383" s="112" customFormat="1" ht="31.5" customHeight="1">
      <c r="A4" s="142" t="s">
        <v>39073</v>
      </c>
      <c r="B4" s="142" t="str">
        <f>IFERROR(VLOOKUP(D4,DB!A:K,11,0),"")</f>
        <v>R6</v>
      </c>
      <c r="C4" s="142">
        <v>1</v>
      </c>
      <c r="D4" s="142" t="s">
        <v>34126</v>
      </c>
      <c r="E4" s="142" t="s">
        <v>38964</v>
      </c>
      <c r="F4" s="146">
        <v>45948.910879629628</v>
      </c>
      <c r="G4" s="145">
        <f ca="1">IFERROR(NOW()-F4,"-")</f>
        <v>0.38123009259288665</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39075</v>
      </c>
      <c r="B5" s="142" t="str">
        <f>IFERROR(VLOOKUP(D5,DB!A:K,11,0),"")</f>
        <v>R6</v>
      </c>
      <c r="C5" s="142">
        <v>1</v>
      </c>
      <c r="D5" s="142" t="s">
        <v>35558</v>
      </c>
      <c r="E5" s="142" t="s">
        <v>39069</v>
      </c>
      <c r="F5" s="146">
        <v>45949.134895833333</v>
      </c>
      <c r="G5" s="145">
        <f ca="1">IFERROR(NOW()-F5,"-")</f>
        <v>0.15721388888778165</v>
      </c>
      <c r="H5" s="146">
        <v>45949.147256944445</v>
      </c>
      <c r="I5" s="142" t="str">
        <f>IFERROR(VLOOKUP(D5,DB!A:F,6,0),"")</f>
        <v>SCECO</v>
      </c>
      <c r="J5" s="142" t="str">
        <f>IFERROR(VLOOKUP(D5,DB!A:G,7,0),"")</f>
        <v>Vandalized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45949.292109722221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45949.292109722221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45949.292109722221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45949.292109722221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45949.292109722221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45949.292109722221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45949.292109722221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45949.292109722221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45949.292109722221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45949.292109722221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45949.292109722221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45949.292109722221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45949.292109722221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45949.292109722221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45949.292109722221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45949.292109722221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45949.292109722221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45949.292109722221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45949.292109722221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45949.292109722221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45949.292109722221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45949.292109722221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45949.292109722221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45949.292109722221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45949.292109722221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45949.292109722221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45949.292109722221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45949.292109722221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45949.292109722221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45949.292109722221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45949.292109722221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45949.292109722221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45949.292109722221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45949.292109722221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45949.292109722221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45949.292109722221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45949.292109722221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45949.292109722221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45949.292109722221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45949.292109722221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45949.292109722221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45949.292109722221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45949.292109722221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45949.292109722221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45949.292109722221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45949.292109722221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45949.292109722221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45949.292109722221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45949.292109722221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45949.292109722221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45949.292109722221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45949.292109722221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45949.292109722221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45949.292109722221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45949.292109722221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45949.292109722221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45949.292109722221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45949.292109722221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45949.292109722221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45949.292109722221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45949.292109722221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45949.292109722221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45949.292109722221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45949.292109722221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45949.292109722221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45949.292109722221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45949.292109722221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45949.292109722221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45949.292109722221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45949.292109722221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45949.292109722221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45949.292109722221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45949.292109722221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45949.292109722221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45949.292109722221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45949.292109722221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45949.292109722221</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2025-10-19T04:02:33Z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